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gaDr6OM/uPiSbz2oOtOErN0ymqNbT3PWy1OiGpPusbYGyKYKIqtAPNXxsgFTMPFX82QZppTDNXGGWqE4obMVkw==" workbookSaltValue="wj327KbnwWepR5Ek7M403g==" workbookSpinCount="100000" lockStructure="1"/>
  <bookViews>
    <workbookView xWindow="-105" yWindow="-105" windowWidth="19305" windowHeight="5550"/>
  </bookViews>
  <sheets>
    <sheet name="Datenblatt" sheetId="33" r:id="rId1"/>
    <sheet name="10.§ (4) i) GU sonstiges" sheetId="5" r:id="rId2"/>
    <sheet name="  THG Emissionsziele " sheetId="34" r:id="rId3"/>
    <sheet name="Referenzen" sheetId="32" r:id="rId4"/>
    <sheet name="Legördülő lista" sheetId="6" state="hidden" r:id="rId5"/>
  </sheets>
  <definedNames>
    <definedName name="_ftn1" localSheetId="1">'10.§ (4) i) GU sonstiges'!$G$111</definedName>
    <definedName name="_ftnref1" localSheetId="1">'10.§ (4) i) GU sonstiges'!#REF!</definedName>
    <definedName name="LINK_2">Referenzen!$G$76</definedName>
    <definedName name="LINK_4">Referenzen!$I$76</definedName>
    <definedName name="_xlnm.Print_Area" localSheetId="1">'10.§ (4) i) GU sonstiges'!$A$2:$K$480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42" i="5" l="1"/>
  <c r="J241" i="5"/>
  <c r="J229" i="5"/>
  <c r="J228" i="5" l="1"/>
  <c r="N230" i="5" l="1"/>
  <c r="N168" i="5"/>
  <c r="N135" i="5"/>
  <c r="N243" i="5"/>
  <c r="N184" i="5"/>
  <c r="N151" i="5"/>
  <c r="N392" i="5" l="1"/>
  <c r="N294" i="5" l="1"/>
  <c r="N293" i="5"/>
  <c r="N82" i="5"/>
  <c r="N81" i="5"/>
  <c r="N80" i="5"/>
  <c r="N79" i="5"/>
  <c r="N78" i="5"/>
  <c r="N77" i="5"/>
  <c r="N76" i="5"/>
  <c r="N75" i="5"/>
  <c r="N74" i="5"/>
  <c r="N73" i="5"/>
  <c r="N72" i="5"/>
  <c r="N71" i="5"/>
  <c r="N70" i="5"/>
  <c r="N69" i="5"/>
  <c r="N68" i="5"/>
  <c r="N52" i="5"/>
  <c r="N49" i="5"/>
  <c r="N46" i="5"/>
  <c r="N380" i="5" l="1"/>
  <c r="N370" i="5"/>
  <c r="N276" i="5"/>
  <c r="N274"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79" i="5"/>
  <c r="N480" i="5"/>
  <c r="N477" i="5"/>
  <c r="N476" i="5"/>
  <c r="N475" i="5"/>
  <c r="N474" i="5"/>
  <c r="N473" i="5"/>
  <c r="N462" i="5"/>
  <c r="N461" i="5"/>
  <c r="N460" i="5"/>
  <c r="N459" i="5"/>
  <c r="N456" i="5"/>
  <c r="N455" i="5"/>
  <c r="N454" i="5"/>
  <c r="N453" i="5"/>
  <c r="N452" i="5"/>
  <c r="N451" i="5"/>
  <c r="N450" i="5"/>
  <c r="N449" i="5"/>
  <c r="N437" i="5"/>
  <c r="N436" i="5"/>
  <c r="N435" i="5"/>
  <c r="N433" i="5"/>
  <c r="N432" i="5"/>
  <c r="N431" i="5"/>
  <c r="N423" i="5"/>
  <c r="N422" i="5"/>
  <c r="N421" i="5"/>
  <c r="N420" i="5"/>
  <c r="N419" i="5"/>
  <c r="N418" i="5"/>
  <c r="N389" i="5"/>
  <c r="N388" i="5"/>
  <c r="N387" i="5"/>
  <c r="N386" i="5"/>
  <c r="N385" i="5"/>
  <c r="N384" i="5"/>
  <c r="N383" i="5"/>
  <c r="N382" i="5"/>
  <c r="N379" i="5"/>
  <c r="N378" i="5"/>
  <c r="N377" i="5"/>
  <c r="N376" i="5"/>
  <c r="N375" i="5"/>
  <c r="N374" i="5"/>
  <c r="N372" i="5"/>
  <c r="N371" i="5"/>
  <c r="N368" i="5"/>
  <c r="N367" i="5"/>
  <c r="N366" i="5"/>
  <c r="N365" i="5"/>
  <c r="N364" i="5"/>
  <c r="N363" i="5"/>
  <c r="N362" i="5"/>
  <c r="N361" i="5"/>
  <c r="N360" i="5"/>
  <c r="N359" i="5"/>
  <c r="N358" i="5"/>
  <c r="N357" i="5"/>
  <c r="N355" i="5"/>
  <c r="N354" i="5"/>
  <c r="N353" i="5"/>
  <c r="N352" i="5"/>
  <c r="N351" i="5"/>
  <c r="N350" i="5"/>
  <c r="N349" i="5"/>
  <c r="N348" i="5"/>
  <c r="N347" i="5"/>
  <c r="N346" i="5"/>
  <c r="N345" i="5"/>
  <c r="N344" i="5"/>
  <c r="N341" i="5"/>
  <c r="N340" i="5"/>
  <c r="N339" i="5"/>
  <c r="N338" i="5"/>
  <c r="N337" i="5"/>
  <c r="N336" i="5"/>
  <c r="N335" i="5"/>
  <c r="N334" i="5"/>
  <c r="N333" i="5"/>
  <c r="N332" i="5"/>
  <c r="N319" i="5"/>
  <c r="N320" i="5"/>
  <c r="N321" i="5"/>
  <c r="N322" i="5"/>
  <c r="N323" i="5"/>
  <c r="N324" i="5"/>
  <c r="N325" i="5"/>
  <c r="N326" i="5"/>
  <c r="N327" i="5"/>
  <c r="N328" i="5"/>
  <c r="N329" i="5"/>
  <c r="N330" i="5"/>
  <c r="N318" i="5"/>
  <c r="N317" i="5"/>
  <c r="N316" i="5"/>
  <c r="N315" i="5"/>
  <c r="N314" i="5"/>
  <c r="N313" i="5"/>
  <c r="N312" i="5"/>
  <c r="N311" i="5"/>
  <c r="N310" i="5"/>
  <c r="N309" i="5"/>
  <c r="N308" i="5"/>
  <c r="N306" i="5"/>
  <c r="N305" i="5"/>
  <c r="N303" i="5"/>
  <c r="N304" i="5"/>
  <c r="N302" i="5"/>
  <c r="N301" i="5"/>
  <c r="N300" i="5"/>
  <c r="N299" i="5"/>
  <c r="N298" i="5"/>
  <c r="N297" i="5"/>
  <c r="N296" i="5"/>
  <c r="N292" i="5"/>
  <c r="N291" i="5"/>
  <c r="N290" i="5"/>
  <c r="N289" i="5"/>
  <c r="N288" i="5"/>
  <c r="N280" i="5"/>
  <c r="N279" i="5"/>
  <c r="N278" i="5"/>
  <c r="N277" i="5"/>
  <c r="N275" i="5"/>
  <c r="N273" i="5"/>
  <c r="N251" i="5"/>
  <c r="N249" i="5"/>
  <c r="N250" i="5"/>
  <c r="N247" i="5"/>
  <c r="N246"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57" i="5"/>
  <c r="N417" i="5"/>
  <c r="N416" i="5"/>
  <c r="N415" i="5"/>
  <c r="N413" i="5"/>
  <c r="N411" i="5"/>
  <c r="N409" i="5"/>
  <c r="N407" i="5"/>
  <c r="N405" i="5"/>
  <c r="N403" i="5"/>
  <c r="N400" i="5"/>
  <c r="N390" i="5"/>
  <c r="N24" i="5"/>
  <c r="N481" i="5"/>
  <c r="N478" i="5"/>
  <c r="N472" i="5"/>
  <c r="N471" i="5"/>
  <c r="N470" i="5"/>
  <c r="N469" i="5"/>
  <c r="N468" i="5"/>
  <c r="N467" i="5"/>
  <c r="N466" i="5"/>
  <c r="N465" i="5"/>
  <c r="N464" i="5"/>
  <c r="N463" i="5"/>
  <c r="N458" i="5"/>
  <c r="N447" i="5"/>
  <c r="N446" i="5"/>
  <c r="N445" i="5"/>
  <c r="N444" i="5"/>
  <c r="N443" i="5"/>
  <c r="N442" i="5"/>
  <c r="N441" i="5"/>
  <c r="N440" i="5"/>
  <c r="N439" i="5"/>
  <c r="N438" i="5"/>
  <c r="N434" i="5"/>
  <c r="N430" i="5"/>
  <c r="N429" i="5"/>
  <c r="N428" i="5"/>
  <c r="N427" i="5"/>
  <c r="N426" i="5"/>
  <c r="N425" i="5"/>
  <c r="N424" i="5"/>
  <c r="N414" i="5"/>
  <c r="N412" i="5"/>
  <c r="N410" i="5"/>
  <c r="N408" i="5"/>
  <c r="N406" i="5"/>
  <c r="N404" i="5"/>
  <c r="N402" i="5"/>
  <c r="N401" i="5"/>
  <c r="N399" i="5"/>
  <c r="N398" i="5"/>
  <c r="N397" i="5"/>
  <c r="N396" i="5"/>
  <c r="N395" i="5"/>
  <c r="N394" i="5"/>
  <c r="N393" i="5"/>
  <c r="N391" i="5"/>
  <c r="N342" i="5"/>
  <c r="N331" i="5"/>
  <c r="N287" i="5"/>
  <c r="N286" i="5"/>
  <c r="N285" i="5"/>
  <c r="N284" i="5"/>
  <c r="N283" i="5"/>
  <c r="N282" i="5"/>
  <c r="N281" i="5"/>
  <c r="N272" i="5"/>
  <c r="N271" i="5"/>
  <c r="N270" i="5"/>
  <c r="N269" i="5"/>
  <c r="N268" i="5"/>
  <c r="N267" i="5"/>
  <c r="N266" i="5"/>
  <c r="N265" i="5"/>
  <c r="N264" i="5"/>
  <c r="N263" i="5"/>
  <c r="N262" i="5"/>
  <c r="N261" i="5"/>
  <c r="N260" i="5"/>
  <c r="N259" i="5"/>
  <c r="N258" i="5"/>
  <c r="N257" i="5"/>
  <c r="N256" i="5"/>
  <c r="N255" i="5"/>
  <c r="N254" i="5"/>
  <c r="N253" i="5"/>
  <c r="N252" i="5"/>
  <c r="N102" i="5"/>
  <c r="N101" i="5"/>
  <c r="N39"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charset val="1"/>
          </rPr>
          <t>Szerző:</t>
        </r>
        <r>
          <rPr>
            <sz val="9"/>
            <color indexed="81"/>
            <rFont val="Tahoma"/>
            <charset val="1"/>
          </rPr>
          <t xml:space="preserve">
Fordítás közben hozzáadott sor
</t>
        </r>
      </text>
    </comment>
    <comment ref="B394" authorId="0" shapeId="0">
      <text>
        <r>
          <rPr>
            <b/>
            <sz val="9"/>
            <color indexed="81"/>
            <rFont val="Tahoma"/>
            <charset val="1"/>
          </rPr>
          <t>Szerző:</t>
        </r>
        <r>
          <rPr>
            <sz val="9"/>
            <color indexed="81"/>
            <rFont val="Tahoma"/>
            <charset val="1"/>
          </rPr>
          <t xml:space="preserve">
Fordítás közben hozzáadott sor
</t>
        </r>
      </text>
    </comment>
  </commentList>
</comments>
</file>

<file path=xl/sharedStrings.xml><?xml version="1.0" encoding="utf-8"?>
<sst xmlns="http://schemas.openxmlformats.org/spreadsheetml/2006/main" count="3035" uniqueCount="1166">
  <si>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</si>
  <si>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</si>
  <si>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</si>
  <si>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</si>
  <si>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</si>
  <si>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</si>
  <si>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</si>
  <si>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</si>
  <si>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</si>
  <si>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</si>
  <si>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</si>
  <si>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</si>
  <si>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</si>
  <si>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</si>
  <si>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</si>
  <si>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</si>
  <si>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</si>
  <si>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</si>
  <si>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</si>
  <si>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</si>
  <si>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</si>
  <si>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</si>
  <si>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</si>
  <si>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</si>
  <si>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</si>
  <si>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</si>
  <si>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</si>
  <si>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</si>
  <si>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</si>
  <si>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</si>
  <si>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</si>
  <si>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</si>
  <si>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</si>
  <si>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</si>
  <si>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</si>
  <si>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</si>
  <si>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</si>
  <si>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</si>
  <si>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</si>
  <si>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</si>
  <si>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</si>
  <si>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</si>
  <si>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</si>
  <si>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</si>
  <si>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</si>
  <si>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</si>
  <si>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</si>
  <si>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</si>
  <si>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</si>
  <si>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</si>
  <si>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</si>
  <si>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</si>
  <si>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</si>
  <si>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</si>
  <si>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</si>
  <si>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</si>
  <si>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</si>
  <si>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</si>
  <si>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</si>
  <si>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</si>
  <si>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</si>
  <si>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</si>
  <si>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</si>
  <si>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</si>
  <si>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</si>
  <si>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</si>
  <si>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</si>
  <si>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</si>
  <si>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</si>
  <si>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</si>
  <si>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</si>
  <si>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</si>
  <si>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</si>
  <si>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</si>
  <si>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</si>
  <si>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</si>
  <si>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</si>
  <si>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</si>
  <si>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</si>
  <si>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</si>
  <si>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</si>
  <si>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</si>
  <si>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</si>
  <si>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</si>
  <si>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</si>
  <si>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</si>
  <si>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</si>
  <si>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</si>
  <si>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</si>
  <si>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</si>
  <si>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</si>
  <si>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</si>
  <si>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</si>
  <si>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</si>
  <si>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</si>
  <si>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</si>
  <si>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</si>
  <si>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</si>
  <si>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</si>
  <si>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</si>
  <si>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</si>
  <si>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</si>
  <si>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</si>
  <si>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</si>
  <si>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</si>
  <si>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</si>
  <si>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</si>
  <si>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</si>
  <si>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</si>
  <si>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</si>
  <si>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</si>
  <si>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</si>
  <si>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</si>
  <si>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</si>
  <si>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</si>
  <si>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</si>
  <si>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</si>
  <si>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</si>
  <si>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</si>
  <si>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</si>
  <si>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</si>
  <si>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</si>
  <si>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</si>
  <si>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</si>
  <si>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</si>
  <si>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</si>
  <si>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</si>
  <si>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</si>
  <si>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</si>
  <si>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</si>
  <si>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</si>
  <si>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</si>
  <si>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</si>
  <si>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</si>
  <si>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</si>
  <si>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</si>
  <si>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</si>
  <si>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</si>
  <si>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</si>
  <si>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</si>
  <si>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</si>
  <si>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</si>
  <si>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</si>
  <si>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</si>
  <si>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</si>
  <si>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</si>
  <si>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Es ist zu prüfen, ob das Unternehmen sowie die in seiner Lieferkette tätigen Unternehmen bei ihrer Geschäftstätigkeit die Rechte auf Gedanken-, Gewissens- und Religionsfreiheit achten.</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</si>
  <si>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</si>
  <si>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</si>
  <si>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</si>
  <si>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</si>
  <si>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</si>
  <si>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</si>
  <si>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</si>
  <si>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</si>
  <si>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</si>
  <si>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</si>
  <si>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</si>
  <si>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</si>
  <si>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</si>
  <si>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</si>
  <si>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</si>
  <si>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</si>
  <si>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</si>
  <si>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</si>
  <si>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</si>
  <si>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</si>
  <si>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</si>
  <si>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</si>
  <si>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</si>
  <si>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</si>
  <si>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</si>
  <si>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</si>
  <si>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</si>
  <si>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</si>
  <si>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</si>
  <si>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</si>
  <si>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</si>
  <si>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</si>
  <si>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</si>
  <si>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</si>
  <si>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</si>
  <si>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</si>
  <si>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</si>
  <si>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</si>
  <si>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</si>
  <si>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</si>
  <si>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</si>
  <si>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Es ist darzustellen, welche Auswirkungen das Unternehmen und seine Lieferanten im Rahmen ihrer Geschäftstätigkeit auf die Gesellschaft und die Umwelt haben.</t>
  </si>
  <si>
    <t>Anpassung an Umwelt- und Sozialauswirkungen</t>
  </si>
  <si>
    <t>Die drei Fragen zielen darauf ab, die Eintrittswahrscheinlichkeit von Auswirkungen, die daraus resultierenden Chancen und das Ausmaß der Betroffenheit zu erfassen.</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</si>
  <si>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</si>
  <si>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</si>
  <si>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</si>
  <si>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</si>
  <si>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</si>
  <si>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</si>
  <si>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</si>
  <si>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</si>
  <si>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</si>
  <si>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</si>
  <si>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</si>
  <si>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</si>
  <si>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</si>
  <si>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</si>
  <si>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</si>
  <si>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</si>
  <si>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</si>
  <si>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</si>
  <si>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</si>
  <si>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</si>
  <si>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</si>
  <si>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</si>
  <si>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</si>
  <si>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</si>
  <si>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</si>
  <si>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</si>
  <si>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</si>
  <si>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</si>
  <si>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</si>
  <si>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</si>
  <si>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IIGCC-Kriterium, anhand dessen die Glaubwürdigkeit der Unternehmensziele beurteilt werden kann.</t>
  </si>
  <si>
    <t>Die Antwort ist als Prozentsatz des Umsatzes, der Investitionsausgaben oder der Betriebskosten anzugeben.</t>
  </si>
  <si>
    <t>Die EU-Taxonomie schreibt vor, dass nichtfinanzielle Unternehmen bei taxonomiefähigen („eligible“) und taxonomiekonformen („aligned“) Tätigkeiten den Anteil der zugehörigen Umsatz, CAPEX und/oder OPEX offenzulegen haben.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</si>
  <si>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</si>
  <si>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Bitte geben Sie den Anteil des Umsatzes Ihres Unternehmens im letzten Geschäftsjahr an, der taxonomiefähig ist! [%]</t>
  </si>
  <si>
    <t>Bitte geben Sie den Anteil der Investitionskosten Ihres Unternehmens im letzten Geschäftsjahr an, der taxonomiefähig ist! [%]</t>
  </si>
  <si>
    <t>Luftverschmutzung</t>
  </si>
  <si>
    <t>Bitte geben Sie den Anteil des Umsatzes Ihres Unternehmens im letzten Geschäftsjahr an, der taxonomiekonform ist! [%]</t>
  </si>
  <si>
    <t>Unternehmen geben an, in welchem Anteil ihre Umsatzerlöse und Aufwendungen gemäß EU-Richtlinien als nachhaltig gelten.</t>
  </si>
  <si>
    <t>Bitte geben Sie den Anteil der Investitionskosten Ihres Unternehmens im letzten Geschäftsjahr an, der taxonomiekonform ist! [%]</t>
  </si>
  <si>
    <t>Bitte geben Sie den Anteil der Betriebskosten Ihres Unternehmens im letzten Geschäftsjahr an, der taxonomiekonform ist! [%]</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</si>
  <si>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</si>
  <si>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</si>
  <si>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</si>
  <si>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</si>
  <si>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</si>
  <si>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</si>
  <si>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</si>
  <si>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</si>
  <si>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</si>
  <si>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</si>
  <si>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</si>
  <si>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</si>
  <si>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</si>
  <si>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</si>
  <si>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</si>
  <si>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</si>
  <si>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</si>
  <si>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</si>
  <si>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</si>
  <si>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</si>
  <si>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</si>
  <si>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</si>
  <si>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</si>
  <si>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</si>
  <si>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</si>
  <si>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</si>
  <si>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</si>
  <si>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</si>
  <si>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</si>
  <si>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</si>
  <si>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</si>
  <si>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</si>
  <si>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</si>
  <si>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</si>
  <si>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</si>
  <si>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</si>
  <si>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</si>
  <si>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</si>
  <si>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</si>
  <si>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</si>
  <si>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</si>
  <si>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</si>
  <si>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</si>
  <si>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</si>
  <si>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</si>
  <si>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</si>
  <si>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</si>
  <si>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</si>
  <si>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</si>
  <si>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</si>
  <si>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</si>
  <si>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</si>
  <si>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</si>
  <si>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</si>
  <si>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</si>
  <si>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</si>
  <si>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</si>
  <si>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</si>
  <si>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</si>
  <si>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</si>
  <si>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</si>
  <si>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</si>
  <si>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</si>
  <si>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</si>
  <si>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</si>
  <si>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</si>
  <si>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</si>
  <si>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</si>
  <si>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</si>
  <si>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</si>
  <si>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</si>
  <si>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</si>
  <si>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</si>
  <si>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</si>
  <si>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</si>
  <si>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</si>
  <si>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</si>
  <si>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</si>
  <si>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</si>
  <si>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</si>
  <si>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</si>
  <si>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</si>
  <si>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</si>
  <si>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</si>
  <si>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</si>
  <si>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</si>
  <si>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</si>
  <si>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</si>
  <si>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</si>
  <si>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</si>
  <si>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</si>
  <si>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</si>
  <si>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</si>
  <si>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</si>
  <si>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</si>
  <si>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</si>
  <si>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</si>
  <si>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</si>
  <si>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</si>
  <si>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</si>
  <si>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</si>
  <si>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</si>
  <si>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der Antwort ist auf das Risikomanagement und die Anpassungsmaßnahmen einzugehen (einschließlich der Darstellung von Investitionen zur Minderung negativer Auswirkungen) sowie auf die Chancen, die sich infolge der Auswirkungen ergeben.</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</si>
  <si>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</si>
  <si>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</si>
  <si>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</si>
  <si>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</si>
  <si>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</si>
  <si>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</si>
  <si>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</si>
  <si>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</si>
  <si>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</si>
  <si>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</si>
  <si>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</si>
  <si>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</si>
  <si>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</si>
  <si>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</si>
  <si>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</si>
  <si>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</si>
  <si>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</si>
  <si>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</si>
  <si>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</si>
  <si>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</si>
  <si>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</si>
  <si>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</si>
  <si>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</si>
  <si>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</si>
  <si>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</si>
  <si>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</si>
  <si>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</si>
  <si>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</si>
  <si>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</si>
  <si>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</si>
  <si>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</si>
  <si>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</si>
  <si>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</si>
  <si>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</si>
  <si>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</si>
  <si>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Es ist darzustellen, ob die Lieferanten in der Vergangenheit nachweislich Ressourcen für die ESG-Berichterstattung aufgewendet haben.</t>
  </si>
  <si>
    <t>Veröffentlicht Ihr Unternehmen einen Bericht zur sozialen Verantwortung von Unternehmen (CSR)/Nachhaltigkeit/CSRD?</t>
  </si>
  <si>
    <t>Zu den sonstigen Berichten zählen beispielsweise Nachhaltigkeits- oder integrierte Berichte, Berichte gemäß GRI, ESRS (zur Einhaltung der CSRD) oder anderen weltweit anerkannten Standards.</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</si>
  <si>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</si>
  <si>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</si>
  <si>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</si>
  <si>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</si>
  <si>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</si>
  <si>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</si>
  <si>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</si>
  <si>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</si>
  <si>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</si>
  <si>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</si>
  <si>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</si>
  <si>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</si>
  <si>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</si>
  <si>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</si>
  <si>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</si>
  <si>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</si>
  <si>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</si>
  <si>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</si>
  <si>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</si>
  <si>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</si>
  <si>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</si>
  <si>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</si>
  <si>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</si>
  <si>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</si>
  <si>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</si>
  <si>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</si>
  <si>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</si>
  <si>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</si>
  <si>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</si>
  <si>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</si>
  <si>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</si>
  <si>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</si>
  <si>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</si>
  <si>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</si>
  <si>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</si>
  <si>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</si>
  <si>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</si>
  <si>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</si>
  <si>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</si>
  <si>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</si>
  <si>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</si>
  <si>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</si>
  <si>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</si>
  <si>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</si>
  <si>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</si>
  <si>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</si>
  <si>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</si>
  <si>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</si>
  <si>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</si>
  <si>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</si>
  <si>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</si>
  <si>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</si>
  <si>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</si>
  <si>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</si>
  <si>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</si>
  <si>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</si>
  <si>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</si>
  <si>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</si>
  <si>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</si>
  <si>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</si>
  <si>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</si>
  <si>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</si>
  <si>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</si>
  <si>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</si>
  <si>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</si>
  <si>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</si>
  <si>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</si>
  <si>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Es ist darzustellen, wie das Unternehmen und seine Lieferanten bei der Auswahl ihrer eigenen Lieferanten mit Klimaschutzaspekten umgehen.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</si>
  <si>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</si>
  <si>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</si>
  <si>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</si>
  <si>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</si>
  <si>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</si>
  <si>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</si>
  <si>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</si>
  <si>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</si>
  <si>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</si>
  <si>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</si>
  <si>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</si>
  <si>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</si>
  <si>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</si>
  <si>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</si>
  <si>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</si>
  <si>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</si>
  <si>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</si>
  <si>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</si>
  <si>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</si>
  <si>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</si>
  <si>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</si>
  <si>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</si>
  <si>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</si>
  <si>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</si>
  <si>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</si>
  <si>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</si>
  <si>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</si>
  <si>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</si>
  <si>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</si>
  <si>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</si>
  <si>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</si>
  <si>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</si>
  <si>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</si>
  <si>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</si>
  <si>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</si>
  <si>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</si>
  <si>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</si>
  <si>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</si>
  <si>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</si>
  <si>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</si>
  <si>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Es ist darzustellen, welchen Anteil weibliche Führungskräfte unter den Führungskräften des Unternehmens und der in seiner Lieferkette tätigen Unternehmen haben.</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</si>
  <si>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</si>
  <si>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</si>
  <si>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</si>
  <si>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</si>
  <si>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</si>
  <si>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</si>
  <si>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</si>
  <si>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</si>
  <si>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</si>
  <si>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</si>
  <si>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</si>
  <si>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</si>
  <si>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</si>
  <si>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</si>
  <si>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</si>
  <si>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</si>
  <si>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</si>
  <si>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Es ist darzustellen, ob die Drittlandlieferanten des Unternehmens die grundlegenden arbeitsrechtlichen Rechte der Arbeitnehmer respektieren (z. B. angemessene Vergütung, Freizeit usw.).</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</si>
  <si>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</si>
  <si>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</si>
  <si>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</si>
  <si>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</si>
  <si>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</si>
  <si>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</si>
  <si>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</si>
  <si>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Wenn ein Unternehmen über die angegebenen Richtlinien verfügt, ist davon auszugehen, dass dessen Betrieb mit einem geringeren sozialen Risiko verbunden ist.</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</si>
  <si>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</si>
  <si>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</si>
  <si>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Es ist darzustellen, ob das Unternehmen und seine Lieferanten die gesundheits- und arbeitsschutzbezogenen Aspekte ihrer Tätigkeiten in strukturierter Form überwachen.</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</si>
  <si>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</si>
  <si>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</si>
  <si>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</si>
  <si>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</si>
  <si>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</si>
  <si>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</si>
  <si>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</si>
  <si>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</si>
  <si>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</si>
  <si>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</si>
  <si>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</si>
  <si>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</si>
  <si>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</si>
  <si>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</si>
  <si>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Es ist zu prüfen, ob das Unternehmen und die in seiner Lieferkette tätigen Unternehmen im Rahmen ihrer Tätigkeit das Recht auf Vereinigungsfreiheit, Versammlungsfreiheit, Organisationsfreiheit und kollektive Verhandlung für die betroffenen Privatpersonen (in der Regel Mitarbeitende) gewährleisten.</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</si>
  <si>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</si>
  <si>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</si>
  <si>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</si>
  <si>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Es ist darzustellen, welche zeitlichen und quantitativen Ziele das Unternehmen und seine Lieferanten hinsichtlich der Treibhausgasemissionen verfolgen.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</si>
  <si>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</si>
  <si>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</si>
  <si>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</si>
  <si>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</si>
  <si>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</si>
  <si>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</si>
  <si>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</si>
  <si>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</si>
  <si>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</si>
  <si>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</si>
  <si>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</si>
  <si>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</si>
  <si>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</si>
  <si>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</si>
  <si>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</si>
  <si>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</si>
  <si>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</si>
  <si>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Bitte geben Sie den Anteil des Umsatzes Ihres Unternehmens im vorangegangenen Geschäftsjahr an, der taxonomiefähig ist! [%]</t>
  </si>
  <si>
    <t>Bitte geben Sie den Anteil der Investitionskosten Ihres Unternehmens im vorangegangenen Geschäftsjahr an, der taxonomiefähig ist! [%]</t>
  </si>
  <si>
    <t>Bitte geben Sie den Anteil des Umsatzes Ihres Unternehmens im vorangegangenen Geschäftsjahr an, der taxonomiekonform ist! [%]</t>
  </si>
  <si>
    <t>Bitte geben Sie den Anteil der Investitionskosten Ihres Unternehmens im vorangegangenen Geschäftsjahr an, der taxonomiekonform ist! [%]</t>
  </si>
  <si>
    <t>Bitte geben Sie den Anteil der Betriebskosten Ihres Unternehmens im vorangegangenen Geschäftsjahr an, der taxonomiekonform ist! [%]</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</si>
  <si>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</si>
  <si>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</si>
  <si>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</si>
  <si>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</si>
  <si>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</si>
  <si>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</si>
  <si>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</si>
  <si>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</si>
  <si>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</si>
  <si>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</si>
  <si>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</si>
  <si>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</si>
  <si>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</si>
  <si>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</si>
  <si>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</si>
  <si>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</si>
  <si>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</si>
  <si>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</si>
  <si>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</si>
  <si>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</si>
  <si>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</si>
  <si>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</si>
  <si>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</si>
  <si>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</si>
  <si>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</si>
  <si>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</si>
  <si>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</si>
  <si>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</si>
  <si>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</si>
  <si>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</si>
  <si>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</si>
  <si>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</si>
  <si>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</si>
  <si>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</si>
  <si>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</si>
  <si>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</si>
  <si>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</si>
  <si>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</si>
  <si>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</si>
  <si>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</si>
  <si>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</si>
  <si>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</si>
  <si>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</si>
  <si>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</si>
  <si>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</si>
  <si>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</si>
  <si>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</si>
  <si>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</si>
  <si>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</si>
  <si>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</si>
  <si>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</si>
  <si>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</si>
  <si>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</si>
  <si>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</si>
  <si>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</si>
  <si>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</si>
  <si>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</si>
  <si>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</si>
  <si>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</si>
  <si>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</si>
  <si>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</si>
  <si>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</si>
  <si>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</si>
  <si>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</si>
  <si>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</si>
  <si>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</si>
  <si>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</si>
  <si>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</si>
  <si>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</si>
  <si>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</si>
  <si>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</si>
  <si>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</si>
  <si>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</si>
  <si>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</si>
  <si>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</si>
  <si>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</si>
  <si>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</si>
  <si>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</si>
  <si>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</si>
  <si>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</si>
  <si>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</si>
  <si>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</si>
  <si>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</si>
  <si>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</si>
  <si>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</si>
  <si>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</si>
  <si>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</si>
  <si>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</si>
  <si>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</si>
  <si>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</si>
  <si>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</si>
  <si>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</si>
  <si>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</si>
  <si>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</si>
  <si>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</si>
  <si>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</si>
  <si>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</si>
  <si>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</si>
  <si>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</si>
  <si>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</si>
  <si>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</si>
  <si>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</si>
  <si>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</si>
  <si>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</si>
  <si>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</si>
  <si>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</si>
  <si>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</si>
  <si>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</si>
  <si>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</si>
  <si>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</si>
  <si>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</si>
  <si>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</si>
  <si>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</si>
  <si>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</si>
  <si>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</si>
  <si>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</si>
  <si>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</si>
  <si>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</si>
  <si>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</si>
  <si>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</si>
  <si>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</si>
  <si>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</si>
  <si>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</si>
  <si>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</si>
  <si>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</si>
  <si>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</si>
  <si>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</si>
  <si>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</si>
  <si>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</si>
  <si>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</si>
  <si>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</si>
  <si>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</si>
  <si>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</si>
  <si>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</si>
  <si>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</si>
  <si>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</si>
  <si>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</si>
  <si>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</si>
  <si>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</si>
  <si>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</si>
  <si>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</si>
  <si>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</si>
  <si>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</si>
  <si>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</si>
  <si>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</si>
  <si>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</si>
  <si>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</si>
  <si>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</si>
  <si>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</si>
  <si>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</si>
  <si>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</si>
  <si>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</si>
  <si>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</si>
  <si>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Verfügt Ihr Unternehmen über ein Zertifikat für Grünflächen?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</si>
  <si>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</si>
  <si>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</si>
  <si>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</si>
  <si>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</si>
  <si>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</si>
  <si>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</si>
  <si>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</si>
  <si>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</si>
  <si>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</si>
  <si>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</si>
  <si>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</si>
  <si>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</si>
  <si>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</si>
  <si>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Arbeitsbedingungen, Lebensstandard, Gesundheitsschutz</t>
  </si>
  <si>
    <t>Rechte der betroffenen Gemeinschaften</t>
  </si>
  <si>
    <t>Gleichbehandlung und Chancengleichheit</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</si>
  <si>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</si>
  <si>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</si>
  <si>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</si>
  <si>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</si>
  <si>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</si>
  <si>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</si>
  <si>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</si>
  <si>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</si>
  <si>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</si>
  <si>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</si>
  <si>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</si>
  <si>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</si>
  <si>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</si>
  <si>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</si>
  <si>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</si>
  <si>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</si>
  <si>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</si>
  <si>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</si>
  <si>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</si>
  <si>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</si>
  <si>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</si>
  <si>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</si>
  <si>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</si>
  <si>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</si>
  <si>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</si>
  <si>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</si>
  <si>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</si>
  <si>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</si>
  <si>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</si>
  <si>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</si>
  <si>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</si>
  <si>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</si>
  <si>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im letzten Geschäftsjahr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</si>
  <si>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</si>
  <si>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</si>
  <si>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</si>
  <si>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</si>
  <si>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</si>
  <si>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</si>
  <si>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</si>
  <si>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</si>
  <si>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</si>
  <si>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</si>
  <si>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</si>
  <si>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</si>
  <si>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</si>
  <si>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</si>
  <si>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</si>
  <si>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</si>
  <si>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</si>
  <si>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</si>
  <si>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</si>
  <si>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</si>
  <si>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</si>
  <si>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</si>
  <si>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</si>
  <si>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</si>
  <si>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</si>
  <si>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</si>
  <si>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</si>
  <si>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</si>
  <si>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</si>
  <si>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</si>
  <si>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</si>
  <si>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</si>
  <si>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</si>
  <si>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</si>
  <si>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</si>
  <si>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</si>
  <si>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</si>
  <si>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</si>
  <si>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</si>
  <si>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</si>
  <si>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</si>
  <si>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</si>
  <si>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</si>
  <si>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</si>
  <si>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</si>
  <si>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</si>
  <si>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</si>
  <si>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</si>
  <si>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</si>
  <si>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</si>
  <si>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</si>
  <si>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</si>
  <si>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</si>
  <si>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</si>
  <si>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</si>
  <si>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</si>
  <si>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</si>
  <si>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</si>
  <si>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</si>
  <si>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</si>
  <si>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</si>
  <si>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</si>
  <si>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</si>
  <si>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</si>
  <si>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</si>
  <si>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</si>
  <si>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</si>
  <si>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</si>
  <si>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</si>
  <si>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</si>
  <si>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</si>
  <si>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</si>
  <si>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</si>
  <si>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</si>
  <si>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</si>
  <si>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</si>
  <si>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</si>
  <si>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</si>
  <si>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</si>
  <si>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</si>
  <si>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</si>
  <si>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</si>
  <si>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</si>
  <si>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</si>
  <si>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</si>
  <si>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</si>
  <si>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</si>
  <si>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</si>
  <si>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</si>
  <si>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</si>
  <si>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</si>
  <si>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</si>
  <si>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</si>
  <si>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</si>
  <si>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</si>
  <si>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</si>
  <si>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</si>
  <si>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</si>
  <si>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</si>
  <si>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</si>
  <si>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</si>
  <si>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</si>
  <si>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</si>
  <si>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</si>
  <si>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</si>
  <si>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</si>
  <si>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</si>
  <si>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</si>
  <si>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</si>
  <si>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</si>
  <si>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</si>
  <si>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</si>
  <si>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</si>
  <si>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</si>
  <si>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</si>
  <si>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</si>
  <si>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</si>
  <si>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</si>
  <si>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</si>
  <si>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</si>
  <si>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</si>
  <si>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</si>
  <si>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</si>
  <si>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</si>
  <si>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</si>
  <si>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</si>
  <si>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</si>
  <si>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</si>
  <si>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</si>
  <si>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</si>
  <si>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</si>
  <si>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</si>
  <si>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</si>
  <si>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</si>
  <si>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</si>
  <si>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</si>
  <si>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</si>
  <si>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</si>
  <si>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</si>
  <si>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</si>
  <si>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</si>
  <si>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</si>
  <si>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</si>
  <si>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</si>
  <si>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</si>
  <si>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</si>
  <si>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</si>
  <si>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</si>
  <si>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</si>
  <si>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</si>
  <si>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</si>
  <si>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</si>
  <si>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</si>
  <si>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</si>
  <si>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</si>
  <si>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</si>
  <si>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</si>
  <si>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</si>
  <si>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</si>
  <si>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</si>
  <si>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</si>
  <si>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</si>
  <si>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</si>
  <si>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</si>
  <si>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</si>
  <si>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</si>
  <si>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</si>
  <si>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</si>
  <si>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</si>
  <si>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</si>
  <si>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</si>
  <si>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</si>
  <si>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</si>
  <si>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</si>
  <si>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</si>
  <si>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</si>
  <si>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</si>
  <si>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</si>
  <si>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</si>
  <si>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</si>
  <si>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</si>
  <si>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</si>
  <si>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</si>
  <si>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</si>
  <si>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</si>
  <si>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</si>
  <si>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</si>
  <si>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</si>
  <si>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</si>
  <si>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</si>
  <si>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</si>
  <si>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</si>
  <si>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</si>
  <si>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</si>
  <si>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</si>
  <si>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</si>
  <si>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</si>
  <si>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</si>
  <si>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</si>
  <si>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</si>
  <si>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</si>
  <si>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</si>
  <si>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</si>
  <si>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</si>
  <si>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</si>
  <si>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</si>
  <si>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</si>
  <si>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</si>
  <si>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</si>
  <si>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</si>
  <si>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</si>
  <si>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</si>
  <si>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</si>
  <si>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</si>
  <si>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</si>
  <si>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</si>
  <si>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</si>
  <si>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</si>
  <si>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</si>
  <si>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</si>
  <si>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</si>
  <si>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</si>
  <si>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</si>
  <si>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</si>
  <si>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</si>
  <si>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</si>
  <si>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</si>
  <si>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</si>
  <si>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</si>
  <si>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</si>
  <si>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</si>
  <si>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</si>
  <si>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</si>
  <si>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</si>
  <si>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</si>
  <si>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</si>
  <si>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</si>
  <si>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</si>
  <si>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</si>
  <si>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</si>
  <si>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</si>
  <si>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</si>
  <si>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</si>
  <si>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</si>
  <si>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</si>
  <si>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</si>
  <si>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</si>
  <si>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</si>
  <si>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</si>
  <si>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</si>
  <si>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</si>
  <si>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</si>
  <si>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</si>
  <si>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</si>
  <si>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</si>
  <si>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</si>
  <si>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</si>
  <si>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</si>
  <si>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</si>
  <si>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</si>
  <si>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</si>
  <si>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</si>
  <si>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</si>
  <si>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</si>
  <si>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</si>
  <si>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</si>
  <si>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</si>
  <si>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</si>
  <si>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</si>
  <si>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</si>
  <si>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</si>
  <si>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</si>
  <si>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</si>
  <si>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</si>
  <si>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</si>
  <si>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</si>
  <si>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</si>
  <si>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</si>
  <si>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</si>
  <si>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</si>
  <si>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</si>
  <si>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</si>
  <si>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</si>
  <si>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</si>
  <si>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</si>
  <si>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</si>
  <si>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</si>
  <si>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</si>
  <si>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</si>
  <si>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</si>
  <si>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</si>
  <si>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</si>
  <si>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</si>
  <si>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</si>
  <si>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</si>
  <si>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</si>
  <si>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</si>
  <si>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</si>
  <si>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</si>
  <si>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</si>
  <si>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</si>
  <si>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</si>
  <si>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</si>
  <si>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</si>
  <si>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</si>
  <si>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</si>
  <si>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</si>
  <si>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</si>
  <si>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</si>
  <si>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</si>
  <si>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</si>
  <si>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</si>
  <si>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</si>
  <si>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</si>
  <si>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</si>
  <si>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</si>
  <si>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</si>
  <si>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</si>
  <si>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</si>
  <si>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</si>
  <si>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</si>
  <si>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</si>
  <si>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</si>
  <si>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</si>
  <si>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</si>
  <si>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</si>
  <si>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</si>
  <si>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</si>
  <si>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Einsatz bewaffneter Sicherheitspersonal</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</si>
  <si>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</si>
  <si>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</si>
  <si>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</si>
  <si>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</si>
  <si>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</si>
  <si>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</si>
  <si>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</si>
  <si>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</si>
  <si>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</si>
  <si>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</si>
  <si>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</si>
  <si>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</si>
  <si>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</si>
  <si>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</si>
  <si>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</si>
  <si>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</si>
  <si>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</si>
  <si>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</si>
  <si>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</si>
  <si>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</si>
  <si>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</si>
  <si>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</si>
  <si>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</si>
  <si>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</si>
  <si>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</si>
  <si>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</si>
  <si>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</si>
  <si>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</si>
  <si>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</si>
  <si>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</si>
  <si>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</si>
  <si>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</si>
  <si>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</si>
  <si>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</si>
  <si>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</si>
  <si>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</si>
  <si>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Der Schwellenwert (Internationale Armutsgrenze) lag im Jahr 2025 bei 3,00 USD pro Tag.</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</si>
  <si>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</si>
  <si>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</si>
  <si>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</si>
  <si>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</si>
  <si>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</si>
  <si>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</si>
  <si>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</si>
  <si>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</si>
  <si>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Der Grundsatz der Wesentlichkeit ist in § 3 Abs. 1 und 2 des ESG-Gesetzes geregelt.</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</si>
  <si>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</si>
  <si>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</si>
  <si>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</si>
  <si>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</si>
  <si>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</si>
  <si>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</si>
  <si>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</si>
  <si>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</si>
  <si>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</si>
  <si>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Vielfalt, Fairness und Inklusion</t>
  </si>
  <si>
    <t xml:space="preserve">Die Rechte der Frauen </t>
  </si>
  <si>
    <t>Moderne Sklaverei (Sklaverei, Knechtschaft, Zwangsarbeit und Menschenhandel)</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</si>
  <si>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</si>
  <si>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</si>
  <si>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Bitte geben Sie den Anteil der Betriebskosten Ihres Unternehmens im vorangegangenen Geschäftsjahr an, der taxonomiefähig ist! [%]</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</si>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</sst>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charset val="1"/>
    </font>
    <font>
      <b/>
      <sz val="9"/>
      <color indexed="81"/>
      <name val="Tahoma"/>
      <charset val="1"/>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60">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7" fillId="0" borderId="9" xfId="0" applyFont="1" applyBorder="1" applyAlignment="1" applyProtection="1">
      <alignment horizontal="center" vertical="center"/>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8" fillId="0" borderId="3" xfId="0" applyFont="1" applyFill="1" applyBorder="1" applyAlignment="1" applyProtection="1">
      <alignment horizontal="left" vertical="top"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0" fontId="7" fillId="0" borderId="9" xfId="0" applyFont="1" applyBorder="1" applyAlignment="1" applyProtection="1">
      <alignment vertical="center"/>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18" fillId="8" borderId="10" xfId="0" applyFont="1" applyFill="1" applyBorder="1" applyAlignment="1" applyProtection="1">
      <alignment horizontal="center"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3" fillId="0" borderId="3" xfId="0" quotePrefix="1" applyFont="1" applyBorder="1" applyAlignment="1" applyProtection="1">
      <alignment horizontal="left" vertical="top"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1" fillId="0" borderId="6" xfId="0" applyFont="1" applyBorder="1" applyAlignment="1" applyProtection="1">
      <alignment horizontal="left" vertical="center" wrapText="1"/>
    </xf>
    <xf numFmtId="0" fontId="7" fillId="0" borderId="3"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7" fillId="0" borderId="3" xfId="0" quotePrefix="1" applyFont="1" applyBorder="1" applyAlignment="1" applyProtection="1">
      <alignment horizontal="center" vertical="center" wrapText="1"/>
    </xf>
    <xf numFmtId="0" fontId="2" fillId="0" borderId="3" xfId="0" quotePrefix="1" applyFont="1" applyBorder="1" applyAlignment="1" applyProtection="1">
      <alignment horizontal="center" vertical="center" wrapText="1"/>
    </xf>
    <xf numFmtId="0" fontId="6" fillId="0" borderId="3" xfId="0" applyFont="1" applyBorder="1" applyAlignment="1" applyProtection="1">
      <alignment vertical="top" wrapText="1"/>
    </xf>
    <xf numFmtId="0" fontId="9" fillId="2" borderId="9" xfId="0" applyFont="1" applyFill="1" applyBorder="1" applyAlignment="1" applyProtection="1">
      <alignment horizontal="left" vertical="center" wrapText="1"/>
      <protection locked="0"/>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8" fillId="0" borderId="9" xfId="0" quotePrefix="1" applyFont="1" applyBorder="1" applyAlignment="1" applyProtection="1">
      <alignment horizontal="left" vertical="center" wrapText="1"/>
    </xf>
    <xf numFmtId="0" fontId="7" fillId="0" borderId="3"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7" fillId="0" borderId="0" xfId="0" applyFont="1" applyFill="1" applyAlignment="1">
      <alignment vertical="center" wrapText="1"/>
    </xf>
    <xf numFmtId="0" fontId="11" fillId="0" borderId="0" xfId="0" applyFont="1" applyFill="1" applyAlignment="1">
      <alignment horizontal="left" vertical="center" wrapText="1"/>
    </xf>
    <xf numFmtId="0" fontId="7" fillId="0" borderId="3" xfId="0" applyFont="1" applyFill="1" applyBorder="1" applyAlignment="1">
      <alignment horizontal="center" vertical="center"/>
    </xf>
    <xf numFmtId="0" fontId="33" fillId="0" borderId="0" xfId="0" applyFont="1" applyFill="1" applyAlignment="1">
      <alignment wrapText="1"/>
    </xf>
    <xf numFmtId="0" fontId="7" fillId="0" borderId="11" xfId="0" quotePrefix="1" applyFont="1" applyFill="1" applyBorder="1" applyAlignment="1">
      <alignment horizontal="left" vertical="center" wrapText="1"/>
    </xf>
    <xf numFmtId="0" fontId="3" fillId="0" borderId="0" xfId="0" applyFont="1" applyFill="1"/>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11" fillId="0" borderId="9" xfId="0" applyFont="1" applyBorder="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8" fillId="0" borderId="10"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8" fillId="0" borderId="9" xfId="0" applyFont="1" applyBorder="1" applyAlignment="1" applyProtection="1">
      <alignment horizontal="center" vertical="center"/>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2" fillId="0" borderId="9"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10" fillId="0" borderId="9"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7" fillId="0" borderId="9" xfId="0" applyFont="1" applyBorder="1" applyAlignment="1" applyProtection="1">
      <alignment horizontal="center" vertical="center" textRotation="90"/>
    </xf>
    <xf numFmtId="0" fontId="8" fillId="0" borderId="9" xfId="0" quotePrefix="1" applyFont="1" applyBorder="1" applyAlignment="1" applyProtection="1">
      <alignment horizontal="left" vertical="top" wrapText="1"/>
    </xf>
    <xf numFmtId="0" fontId="8" fillId="0" borderId="10"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10" xfId="0" quotePrefix="1" applyFont="1" applyBorder="1" applyAlignment="1" applyProtection="1">
      <alignment horizontal="center" vertical="center" wrapText="1"/>
    </xf>
    <xf numFmtId="0" fontId="8" fillId="0" borderId="3" xfId="0" quotePrefix="1" applyFont="1" applyBorder="1" applyAlignment="1" applyProtection="1">
      <alignment horizontal="left" vertical="center"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10" xfId="0" quotePrefix="1" applyFont="1" applyBorder="1" applyAlignment="1" applyProtection="1">
      <alignment horizontal="center" vertical="center" wrapText="1"/>
    </xf>
    <xf numFmtId="0" fontId="7"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textRotation="90"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8" fillId="0" borderId="3" xfId="0" applyFont="1" applyBorder="1" applyAlignment="1" applyProtection="1">
      <alignment horizontal="left" vertical="center" wrapText="1"/>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3" xfId="0" applyFont="1" applyFill="1" applyBorder="1" applyAlignment="1" applyProtection="1">
      <alignment horizontal="left" vertical="top" wrapText="1"/>
    </xf>
    <xf numFmtId="0" fontId="8" fillId="0" borderId="9" xfId="0" applyFont="1" applyFill="1" applyBorder="1" applyAlignment="1" applyProtection="1">
      <alignment horizontal="left" vertical="top"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7" fillId="0" borderId="9"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8" xfId="0" applyFont="1" applyBorder="1" applyAlignment="1" applyProtection="1">
      <alignment horizontal="center" vertical="center"/>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wrapText="1"/>
    </xf>
    <xf numFmtId="0" fontId="7" fillId="0" borderId="13" xfId="0" applyFont="1" applyBorder="1" applyAlignment="1" applyProtection="1">
      <alignment horizontal="center" vertical="center"/>
    </xf>
    <xf numFmtId="0" fontId="7" fillId="0" borderId="12"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7" fillId="0" borderId="9" xfId="0" applyFont="1" applyBorder="1" applyAlignment="1" applyProtection="1">
      <alignment horizontal="left" vertical="center"/>
    </xf>
    <xf numFmtId="0" fontId="7" fillId="0" borderId="10" xfId="0" applyFont="1" applyBorder="1" applyAlignment="1" applyProtection="1">
      <alignment horizontal="left" vertical="center"/>
    </xf>
    <xf numFmtId="0" fontId="7" fillId="0" borderId="11" xfId="0" applyFont="1" applyBorder="1" applyAlignment="1" applyProtection="1">
      <alignment horizontal="left" vertical="center"/>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8" fillId="0" borderId="3" xfId="0" applyFont="1" applyBorder="1" applyAlignment="1" applyProtection="1">
      <alignment horizontal="left" vertical="top" wrapText="1"/>
    </xf>
    <xf numFmtId="0" fontId="7" fillId="5" borderId="9" xfId="0" applyFont="1" applyFill="1" applyBorder="1" applyAlignment="1" applyProtection="1">
      <alignment horizontal="center"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9" fillId="0" borderId="3" xfId="0" applyFont="1" applyBorder="1" applyAlignment="1" applyProtection="1">
      <alignment horizontal="left" vertical="top" wrapText="1"/>
    </xf>
    <xf numFmtId="0" fontId="9" fillId="0" borderId="9"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9" fillId="0" borderId="10" xfId="0" applyFont="1" applyBorder="1" applyAlignment="1" applyProtection="1">
      <alignment horizontal="left" vertical="top" wrapText="1"/>
    </xf>
    <xf numFmtId="0" fontId="7" fillId="0" borderId="10"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3"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128">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9" lockText="1" noThreeD="1"/>
</file>

<file path=xl/ctrlProps/ctrlProp21.xml><?xml version="1.0" encoding="utf-8"?>
<formControlPr xmlns="http://schemas.microsoft.com/office/spreadsheetml/2009/9/main" objectType="CheckBox" fmlaLink="$H$101" lockText="1" noThreeD="1"/>
</file>

<file path=xl/ctrlProps/ctrlProp22.xml><?xml version="1.0" encoding="utf-8"?>
<formControlPr xmlns="http://schemas.microsoft.com/office/spreadsheetml/2009/9/main" objectType="CheckBox" fmlaLink="$H$102" lockText="1" noThreeD="1"/>
</file>

<file path=xl/ctrlProps/ctrlProp23.xml><?xml version="1.0" encoding="utf-8"?>
<formControlPr xmlns="http://schemas.microsoft.com/office/spreadsheetml/2009/9/main" objectType="CheckBox" fmlaLink="$H$135" lockText="1" noThreeD="1"/>
</file>

<file path=xl/ctrlProps/ctrlProp24.xml><?xml version="1.0" encoding="utf-8"?>
<formControlPr xmlns="http://schemas.microsoft.com/office/spreadsheetml/2009/9/main" objectType="CheckBox" fmlaLink="$H$151" lockText="1" noThreeD="1"/>
</file>

<file path=xl/ctrlProps/ctrlProp25.xml><?xml version="1.0" encoding="utf-8"?>
<formControlPr xmlns="http://schemas.microsoft.com/office/spreadsheetml/2009/9/main" objectType="CheckBox" fmlaLink="$H$168" lockText="1" noThreeD="1"/>
</file>

<file path=xl/ctrlProps/ctrlProp26.xml><?xml version="1.0" encoding="utf-8"?>
<formControlPr xmlns="http://schemas.microsoft.com/office/spreadsheetml/2009/9/main" objectType="CheckBox" fmlaLink="$H$184" lockText="1" noThreeD="1"/>
</file>

<file path=xl/ctrlProps/ctrlProp27.xml><?xml version="1.0" encoding="utf-8"?>
<formControlPr xmlns="http://schemas.microsoft.com/office/spreadsheetml/2009/9/main" objectType="CheckBox" fmlaLink="$H$230" lockText="1" noThreeD="1"/>
</file>

<file path=xl/ctrlProps/ctrlProp28.xml><?xml version="1.0" encoding="utf-8"?>
<formControlPr xmlns="http://schemas.microsoft.com/office/spreadsheetml/2009/9/main" objectType="CheckBox" fmlaLink="$H$243" lockText="1" noThreeD="1"/>
</file>

<file path=xl/ctrlProps/ctrlProp29.xml><?xml version="1.0" encoding="utf-8"?>
<formControlPr xmlns="http://schemas.microsoft.com/office/spreadsheetml/2009/9/main" objectType="CheckBox" fmlaLink="$H$252" lockText="1" noThreeD="1"/>
</file>

<file path=xl/ctrlProps/ctrlProp30.xml><?xml version="1.0" encoding="utf-8"?>
<formControlPr xmlns="http://schemas.microsoft.com/office/spreadsheetml/2009/9/main" objectType="CheckBox" fmlaLink="$H$253" lockText="1" noThreeD="1"/>
</file>

<file path=xl/ctrlProps/ctrlProp31.xml><?xml version="1.0" encoding="utf-8"?>
<formControlPr xmlns="http://schemas.microsoft.com/office/spreadsheetml/2009/9/main" objectType="CheckBox" fmlaLink="$H$254" lockText="1" noThreeD="1"/>
</file>

<file path=xl/ctrlProps/ctrlProp32.xml><?xml version="1.0" encoding="utf-8"?>
<formControlPr xmlns="http://schemas.microsoft.com/office/spreadsheetml/2009/9/main" objectType="CheckBox" fmlaLink="$H$255" lockText="1" noThreeD="1"/>
</file>

<file path=xl/ctrlProps/ctrlProp33.xml><?xml version="1.0" encoding="utf-8"?>
<formControlPr xmlns="http://schemas.microsoft.com/office/spreadsheetml/2009/9/main" objectType="CheckBox" fmlaLink="$H$256" lockText="1" noThreeD="1"/>
</file>

<file path=xl/ctrlProps/ctrlProp34.xml><?xml version="1.0" encoding="utf-8"?>
<formControlPr xmlns="http://schemas.microsoft.com/office/spreadsheetml/2009/9/main" objectType="CheckBox" fmlaLink="$H$257" lockText="1" noThreeD="1"/>
</file>

<file path=xl/ctrlProps/ctrlProp35.xml><?xml version="1.0" encoding="utf-8"?>
<formControlPr xmlns="http://schemas.microsoft.com/office/spreadsheetml/2009/9/main" objectType="CheckBox" fmlaLink="$H$258" lockText="1" noThreeD="1"/>
</file>

<file path=xl/ctrlProps/ctrlProp36.xml><?xml version="1.0" encoding="utf-8"?>
<formControlPr xmlns="http://schemas.microsoft.com/office/spreadsheetml/2009/9/main" objectType="CheckBox" fmlaLink="$H$259" lockText="1" noThreeD="1"/>
</file>

<file path=xl/ctrlProps/ctrlProp37.xml><?xml version="1.0" encoding="utf-8"?>
<formControlPr xmlns="http://schemas.microsoft.com/office/spreadsheetml/2009/9/main" objectType="CheckBox" fmlaLink="$H$260" lockText="1" noThreeD="1"/>
</file>

<file path=xl/ctrlProps/ctrlProp38.xml><?xml version="1.0" encoding="utf-8"?>
<formControlPr xmlns="http://schemas.microsoft.com/office/spreadsheetml/2009/9/main" objectType="CheckBox" fmlaLink="$H$261" lockText="1" noThreeD="1"/>
</file>

<file path=xl/ctrlProps/ctrlProp39.xml><?xml version="1.0" encoding="utf-8"?>
<formControlPr xmlns="http://schemas.microsoft.com/office/spreadsheetml/2009/9/main" objectType="CheckBox" fmlaLink="$H$262" lockText="1" noThreeD="1"/>
</file>

<file path=xl/ctrlProps/ctrlProp40.xml><?xml version="1.0" encoding="utf-8"?>
<formControlPr xmlns="http://schemas.microsoft.com/office/spreadsheetml/2009/9/main" objectType="CheckBox" fmlaLink="$H$263" lockText="1" noThreeD="1"/>
</file>

<file path=xl/ctrlProps/ctrlProp41.xml><?xml version="1.0" encoding="utf-8"?>
<formControlPr xmlns="http://schemas.microsoft.com/office/spreadsheetml/2009/9/main" objectType="CheckBox" fmlaLink="$H$264" lockText="1" noThreeD="1"/>
</file>

<file path=xl/ctrlProps/ctrlProp42.xml><?xml version="1.0" encoding="utf-8"?>
<formControlPr xmlns="http://schemas.microsoft.com/office/spreadsheetml/2009/9/main" objectType="CheckBox" fmlaLink="$H$265" lockText="1" noThreeD="1"/>
</file>

<file path=xl/ctrlProps/ctrlProp43.xml><?xml version="1.0" encoding="utf-8"?>
<formControlPr xmlns="http://schemas.microsoft.com/office/spreadsheetml/2009/9/main" objectType="CheckBox" fmlaLink="$H$266" lockText="1" noThreeD="1"/>
</file>

<file path=xl/ctrlProps/ctrlProp44.xml><?xml version="1.0" encoding="utf-8"?>
<formControlPr xmlns="http://schemas.microsoft.com/office/spreadsheetml/2009/9/main" objectType="CheckBox" fmlaLink="$H$267" lockText="1" noThreeD="1"/>
</file>

<file path=xl/ctrlProps/ctrlProp45.xml><?xml version="1.0" encoding="utf-8"?>
<formControlPr xmlns="http://schemas.microsoft.com/office/spreadsheetml/2009/9/main" objectType="CheckBox" fmlaLink="$H$268" lockText="1" noThreeD="1"/>
</file>

<file path=xl/ctrlProps/ctrlProp46.xml><?xml version="1.0" encoding="utf-8"?>
<formControlPr xmlns="http://schemas.microsoft.com/office/spreadsheetml/2009/9/main" objectType="CheckBox" fmlaLink="$H$269" lockText="1" noThreeD="1"/>
</file>

<file path=xl/ctrlProps/ctrlProp47.xml><?xml version="1.0" encoding="utf-8"?>
<formControlPr xmlns="http://schemas.microsoft.com/office/spreadsheetml/2009/9/main" objectType="CheckBox" fmlaLink="$H$270" lockText="1" noThreeD="1"/>
</file>

<file path=xl/ctrlProps/ctrlProp48.xml><?xml version="1.0" encoding="utf-8"?>
<formControlPr xmlns="http://schemas.microsoft.com/office/spreadsheetml/2009/9/main" objectType="CheckBox" fmlaLink="$H$271" lockText="1" noThreeD="1"/>
</file>

<file path=xl/ctrlProps/ctrlProp49.xml><?xml version="1.0" encoding="utf-8"?>
<formControlPr xmlns="http://schemas.microsoft.com/office/spreadsheetml/2009/9/main" objectType="CheckBox" fmlaLink="$H$272" lockText="1" noThreeD="1"/>
</file>

<file path=xl/ctrlProps/ctrlProp50.xml><?xml version="1.0" encoding="utf-8"?>
<formControlPr xmlns="http://schemas.microsoft.com/office/spreadsheetml/2009/9/main" objectType="CheckBox" fmlaLink="$H$281" lockText="1" noThreeD="1"/>
</file>

<file path=xl/ctrlProps/ctrlProp51.xml><?xml version="1.0" encoding="utf-8"?>
<formControlPr xmlns="http://schemas.microsoft.com/office/spreadsheetml/2009/9/main" objectType="CheckBox" fmlaLink="$H$282" lockText="1" noThreeD="1"/>
</file>

<file path=xl/ctrlProps/ctrlProp52.xml><?xml version="1.0" encoding="utf-8"?>
<formControlPr xmlns="http://schemas.microsoft.com/office/spreadsheetml/2009/9/main" objectType="CheckBox" fmlaLink="$H$283" lockText="1" noThreeD="1"/>
</file>

<file path=xl/ctrlProps/ctrlProp53.xml><?xml version="1.0" encoding="utf-8"?>
<formControlPr xmlns="http://schemas.microsoft.com/office/spreadsheetml/2009/9/main" objectType="CheckBox" fmlaLink="$H$284" lockText="1" noThreeD="1"/>
</file>

<file path=xl/ctrlProps/ctrlProp54.xml><?xml version="1.0" encoding="utf-8"?>
<formControlPr xmlns="http://schemas.microsoft.com/office/spreadsheetml/2009/9/main" objectType="CheckBox" fmlaLink="$H$285" lockText="1" noThreeD="1"/>
</file>

<file path=xl/ctrlProps/ctrlProp55.xml><?xml version="1.0" encoding="utf-8"?>
<formControlPr xmlns="http://schemas.microsoft.com/office/spreadsheetml/2009/9/main" objectType="CheckBox" fmlaLink="$H$286" lockText="1" noThreeD="1"/>
</file>

<file path=xl/ctrlProps/ctrlProp56.xml><?xml version="1.0" encoding="utf-8"?>
<formControlPr xmlns="http://schemas.microsoft.com/office/spreadsheetml/2009/9/main" objectType="CheckBox" fmlaLink="$H$287" lockText="1" noThreeD="1"/>
</file>

<file path=xl/ctrlProps/ctrlProp57.xml><?xml version="1.0" encoding="utf-8"?>
<formControlPr xmlns="http://schemas.microsoft.com/office/spreadsheetml/2009/9/main" objectType="CheckBox" fmlaLink="$H$288" lockText="1" noThreeD="1"/>
</file>

<file path=xl/ctrlProps/ctrlProp58.xml><?xml version="1.0" encoding="utf-8"?>
<formControlPr xmlns="http://schemas.microsoft.com/office/spreadsheetml/2009/9/main" objectType="CheckBox" fmlaLink="$H$318" lockText="1" noThreeD="1"/>
</file>

<file path=xl/ctrlProps/ctrlProp59.xml><?xml version="1.0" encoding="utf-8"?>
<formControlPr xmlns="http://schemas.microsoft.com/office/spreadsheetml/2009/9/main" objectType="CheckBox" fmlaLink="$H$319" lockText="1" noThreeD="1"/>
</file>

<file path=xl/ctrlProps/ctrlProp60.xml><?xml version="1.0" encoding="utf-8"?>
<formControlPr xmlns="http://schemas.microsoft.com/office/spreadsheetml/2009/9/main" objectType="CheckBox" fmlaLink="$H$320" lockText="1" noThreeD="1"/>
</file>

<file path=xl/ctrlProps/ctrlProp61.xml><?xml version="1.0" encoding="utf-8"?>
<formControlPr xmlns="http://schemas.microsoft.com/office/spreadsheetml/2009/9/main" objectType="CheckBox" fmlaLink="$H$321" lockText="1" noThreeD="1"/>
</file>

<file path=xl/ctrlProps/ctrlProp62.xml><?xml version="1.0" encoding="utf-8"?>
<formControlPr xmlns="http://schemas.microsoft.com/office/spreadsheetml/2009/9/main" objectType="CheckBox" fmlaLink="$H$322" lockText="1" noThreeD="1"/>
</file>

<file path=xl/ctrlProps/ctrlProp63.xml><?xml version="1.0" encoding="utf-8"?>
<formControlPr xmlns="http://schemas.microsoft.com/office/spreadsheetml/2009/9/main" objectType="CheckBox" fmlaLink="$H$323" lockText="1" noThreeD="1"/>
</file>

<file path=xl/ctrlProps/ctrlProp64.xml><?xml version="1.0" encoding="utf-8"?>
<formControlPr xmlns="http://schemas.microsoft.com/office/spreadsheetml/2009/9/main" objectType="CheckBox" fmlaLink="$H$324" lockText="1" noThreeD="1"/>
</file>

<file path=xl/ctrlProps/ctrlProp65.xml><?xml version="1.0" encoding="utf-8"?>
<formControlPr xmlns="http://schemas.microsoft.com/office/spreadsheetml/2009/9/main" objectType="CheckBox" fmlaLink="$H$325" lockText="1" noThreeD="1"/>
</file>

<file path=xl/ctrlProps/ctrlProp66.xml><?xml version="1.0" encoding="utf-8"?>
<formControlPr xmlns="http://schemas.microsoft.com/office/spreadsheetml/2009/9/main" objectType="CheckBox" fmlaLink="$H$326" lockText="1" noThreeD="1"/>
</file>

<file path=xl/ctrlProps/ctrlProp67.xml><?xml version="1.0" encoding="utf-8"?>
<formControlPr xmlns="http://schemas.microsoft.com/office/spreadsheetml/2009/9/main" objectType="CheckBox" fmlaLink="$H$327" lockText="1" noThreeD="1"/>
</file>

<file path=xl/ctrlProps/ctrlProp68.xml><?xml version="1.0" encoding="utf-8"?>
<formControlPr xmlns="http://schemas.microsoft.com/office/spreadsheetml/2009/9/main" objectType="CheckBox" fmlaLink="$H$328" lockText="1" noThreeD="1"/>
</file>

<file path=xl/ctrlProps/ctrlProp69.xml><?xml version="1.0" encoding="utf-8"?>
<formControlPr xmlns="http://schemas.microsoft.com/office/spreadsheetml/2009/9/main" objectType="CheckBox" fmlaLink="$H$329" lockText="1" noThreeD="1"/>
</file>

<file path=xl/ctrlProps/ctrlProp70.xml><?xml version="1.0" encoding="utf-8"?>
<formControlPr xmlns="http://schemas.microsoft.com/office/spreadsheetml/2009/9/main" objectType="CheckBox" fmlaLink="$H$330" lockText="1" noThreeD="1"/>
</file>

<file path=xl/ctrlProps/ctrlProp71.xml><?xml version="1.0" encoding="utf-8"?>
<formControlPr xmlns="http://schemas.microsoft.com/office/spreadsheetml/2009/9/main" objectType="CheckBox" fmlaLink="$H$331" lockText="1" noThreeD="1"/>
</file>

<file path=xl/ctrlProps/ctrlProp72.xml><?xml version="1.0" encoding="utf-8"?>
<formControlPr xmlns="http://schemas.microsoft.com/office/spreadsheetml/2009/9/main" objectType="CheckBox" fmlaLink="$H$339" lockText="1" noThreeD="1"/>
</file>

<file path=xl/ctrlProps/ctrlProp73.xml><?xml version="1.0" encoding="utf-8"?>
<formControlPr xmlns="http://schemas.microsoft.com/office/spreadsheetml/2009/9/main" objectType="CheckBox" fmlaLink="$H$340" lockText="1" noThreeD="1"/>
</file>

<file path=xl/ctrlProps/ctrlProp74.xml><?xml version="1.0" encoding="utf-8"?>
<formControlPr xmlns="http://schemas.microsoft.com/office/spreadsheetml/2009/9/main" objectType="CheckBox" fmlaLink="$H$341" lockText="1" noThreeD="1"/>
</file>

<file path=xl/ctrlProps/ctrlProp75.xml><?xml version="1.0" encoding="utf-8"?>
<formControlPr xmlns="http://schemas.microsoft.com/office/spreadsheetml/2009/9/main" objectType="CheckBox" fmlaLink="$H$342" lockText="1" noThreeD="1"/>
</file>

<file path=xl/ctrlProps/ctrlProp76.xml><?xml version="1.0" encoding="utf-8"?>
<formControlPr xmlns="http://schemas.microsoft.com/office/spreadsheetml/2009/9/main" objectType="CheckBox" fmlaLink="$H$382" lockText="1" noThreeD="1"/>
</file>

<file path=xl/ctrlProps/ctrlProp77.xml><?xml version="1.0" encoding="utf-8"?>
<formControlPr xmlns="http://schemas.microsoft.com/office/spreadsheetml/2009/9/main" objectType="CheckBox" fmlaLink="$H$383" lockText="1" noThreeD="1"/>
</file>

<file path=xl/ctrlProps/ctrlProp78.xml><?xml version="1.0" encoding="utf-8"?>
<formControlPr xmlns="http://schemas.microsoft.com/office/spreadsheetml/2009/9/main" objectType="CheckBox" fmlaLink="$H$384" lockText="1" noThreeD="1"/>
</file>

<file path=xl/ctrlProps/ctrlProp79.xml><?xml version="1.0" encoding="utf-8"?>
<formControlPr xmlns="http://schemas.microsoft.com/office/spreadsheetml/2009/9/main" objectType="CheckBox" fmlaLink="$H$385" lockText="1" noThreeD="1"/>
</file>

<file path=xl/ctrlProps/ctrlProp80.xml><?xml version="1.0" encoding="utf-8"?>
<formControlPr xmlns="http://schemas.microsoft.com/office/spreadsheetml/2009/9/main" objectType="CheckBox" fmlaLink="$H$386" lockText="1" noThreeD="1"/>
</file>

<file path=xl/ctrlProps/ctrlProp81.xml><?xml version="1.0" encoding="utf-8"?>
<formControlPr xmlns="http://schemas.microsoft.com/office/spreadsheetml/2009/9/main" objectType="CheckBox" fmlaLink="$H$387" lockText="1" noThreeD="1"/>
</file>

<file path=xl/ctrlProps/ctrlProp82.xml><?xml version="1.0" encoding="utf-8"?>
<formControlPr xmlns="http://schemas.microsoft.com/office/spreadsheetml/2009/9/main" objectType="CheckBox" fmlaLink="$H$388" lockText="1" noThreeD="1"/>
</file>

<file path=xl/ctrlProps/ctrlProp83.xml><?xml version="1.0" encoding="utf-8"?>
<formControlPr xmlns="http://schemas.microsoft.com/office/spreadsheetml/2009/9/main" objectType="CheckBox" fmlaLink="$H$389" lockText="1" noThreeD="1"/>
</file>

<file path=xl/ctrlProps/ctrlProp84.xml><?xml version="1.0" encoding="utf-8"?>
<formControlPr xmlns="http://schemas.microsoft.com/office/spreadsheetml/2009/9/main" objectType="CheckBox" fmlaLink="$H$390" lockText="1" noThreeD="1"/>
</file>

<file path=xl/ctrlProps/ctrlProp85.xml><?xml version="1.0" encoding="utf-8"?>
<formControlPr xmlns="http://schemas.microsoft.com/office/spreadsheetml/2009/9/main" objectType="CheckBox" fmlaLink="$H$391" lockText="1" noThreeD="1"/>
</file>

<file path=xl/ctrlProps/ctrlProp86.xml><?xml version="1.0" encoding="utf-8"?>
<formControlPr xmlns="http://schemas.microsoft.com/office/spreadsheetml/2009/9/main" objectType="CheckBox" fmlaLink="$H$393" lockText="1" noThreeD="1"/>
</file>

<file path=xl/ctrlProps/ctrlProp87.xml><?xml version="1.0" encoding="utf-8"?>
<formControlPr xmlns="http://schemas.microsoft.com/office/spreadsheetml/2009/9/main" objectType="CheckBox" fmlaLink="$H$394" lockText="1" noThreeD="1"/>
</file>

<file path=xl/ctrlProps/ctrlProp88.xml><?xml version="1.0" encoding="utf-8"?>
<formControlPr xmlns="http://schemas.microsoft.com/office/spreadsheetml/2009/9/main" objectType="CheckBox" fmlaLink="$H$395" lockText="1" noThreeD="1"/>
</file>

<file path=xl/ctrlProps/ctrlProp89.xml><?xml version="1.0" encoding="utf-8"?>
<formControlPr xmlns="http://schemas.microsoft.com/office/spreadsheetml/2009/9/main" objectType="CheckBox" fmlaLink="$H$396" lockText="1" noThreeD="1"/>
</file>

<file path=xl/ctrlProps/ctrlProp90.xml><?xml version="1.0" encoding="utf-8"?>
<formControlPr xmlns="http://schemas.microsoft.com/office/spreadsheetml/2009/9/main" objectType="CheckBox" fmlaLink="$H$397" lockText="1" noThreeD="1"/>
</file>

<file path=xl/ctrlProps/ctrlProp91.xml><?xml version="1.0" encoding="utf-8"?>
<formControlPr xmlns="http://schemas.microsoft.com/office/spreadsheetml/2009/9/main" objectType="CheckBox" fmlaLink="$H$398" lockText="1" noThreeD="1"/>
</file>

<file path=xl/ctrlProps/ctrlProp92.xml><?xml version="1.0" encoding="utf-8"?>
<formControlPr xmlns="http://schemas.microsoft.com/office/spreadsheetml/2009/9/main" objectType="CheckBox" fmlaLink="$H$399" lockText="1" noThreeD="1"/>
</file>

<file path=xl/ctrlProps/ctrlProp93.xml><?xml version="1.0" encoding="utf-8"?>
<formControlPr xmlns="http://schemas.microsoft.com/office/spreadsheetml/2009/9/main" objectType="CheckBox" fmlaLink="$H$400" lockText="1" noThreeD="1"/>
</file>

<file path=xl/ctrlProps/ctrlProp94.xml><?xml version="1.0" encoding="utf-8"?>
<formControlPr xmlns="http://schemas.microsoft.com/office/spreadsheetml/2009/9/main" objectType="CheckBox" fmlaLink="$H$401" lockText="1" noThreeD="1"/>
</file>

<file path=xl/ctrlProps/ctrlProp95.xml><?xml version="1.0" encoding="utf-8"?>
<formControlPr xmlns="http://schemas.microsoft.com/office/spreadsheetml/2009/9/main" objectType="CheckBox" fmlaLink="$H$402" lockText="1" noThreeD="1"/>
</file>

<file path=xl/ctrlProps/ctrlProp96.xml><?xml version="1.0" encoding="utf-8"?>
<formControlPr xmlns="http://schemas.microsoft.com/office/spreadsheetml/2009/9/main" objectType="CheckBox" fmlaLink="$H$403" lockText="1" noThreeD="1"/>
</file>

<file path=xl/ctrlProps/ctrlProp97.xml><?xml version="1.0" encoding="utf-8"?>
<formControlPr xmlns="http://schemas.microsoft.com/office/spreadsheetml/2009/9/main" objectType="CheckBox" fmlaLink="$H$404" lockText="1" noThreeD="1"/>
</file>

<file path=xl/ctrlProps/ctrlProp98.xml><?xml version="1.0" encoding="utf-8"?>
<formControlPr xmlns="http://schemas.microsoft.com/office/spreadsheetml/2009/9/main" objectType="CheckBox" fmlaLink="$H$405" lockText="1" noThreeD="1"/>
</file>

<file path=xl/ctrlProps/ctrlProp99.xml><?xml version="1.0" encoding="utf-8"?>
<formControlPr xmlns="http://schemas.microsoft.com/office/spreadsheetml/2009/9/main" objectType="CheckBox" fmlaLink="$H$406" lockText="1" noThreeD="1"/>
</file>

<file path=xl/ctrlProps/ctrlProp100.xml><?xml version="1.0" encoding="utf-8"?>
<formControlPr xmlns="http://schemas.microsoft.com/office/spreadsheetml/2009/9/main" objectType="CheckBox" fmlaLink="$H$407" lockText="1" noThreeD="1"/>
</file>

<file path=xl/ctrlProps/ctrlProp101.xml><?xml version="1.0" encoding="utf-8"?>
<formControlPr xmlns="http://schemas.microsoft.com/office/spreadsheetml/2009/9/main" objectType="CheckBox" fmlaLink="$H$408" lockText="1" noThreeD="1"/>
</file>

<file path=xl/ctrlProps/ctrlProp102.xml><?xml version="1.0" encoding="utf-8"?>
<formControlPr xmlns="http://schemas.microsoft.com/office/spreadsheetml/2009/9/main" objectType="CheckBox" fmlaLink="$H$409" lockText="1" noThreeD="1"/>
</file>

<file path=xl/ctrlProps/ctrlProp103.xml><?xml version="1.0" encoding="utf-8"?>
<formControlPr xmlns="http://schemas.microsoft.com/office/spreadsheetml/2009/9/main" objectType="CheckBox" fmlaLink="$H$410" lockText="1" noThreeD="1"/>
</file>

<file path=xl/ctrlProps/ctrlProp104.xml><?xml version="1.0" encoding="utf-8"?>
<formControlPr xmlns="http://schemas.microsoft.com/office/spreadsheetml/2009/9/main" objectType="CheckBox" fmlaLink="$H$411" lockText="1" noThreeD="1"/>
</file>

<file path=xl/ctrlProps/ctrlProp105.xml><?xml version="1.0" encoding="utf-8"?>
<formControlPr xmlns="http://schemas.microsoft.com/office/spreadsheetml/2009/9/main" objectType="CheckBox" fmlaLink="$H$412" lockText="1" noThreeD="1"/>
</file>

<file path=xl/ctrlProps/ctrlProp106.xml><?xml version="1.0" encoding="utf-8"?>
<formControlPr xmlns="http://schemas.microsoft.com/office/spreadsheetml/2009/9/main" objectType="CheckBox" fmlaLink="$H$413" lockText="1" noThreeD="1"/>
</file>

<file path=xl/ctrlProps/ctrlProp107.xml><?xml version="1.0" encoding="utf-8"?>
<formControlPr xmlns="http://schemas.microsoft.com/office/spreadsheetml/2009/9/main" objectType="CheckBox" fmlaLink="$H$414" lockText="1" noThreeD="1"/>
</file>

<file path=xl/ctrlProps/ctrlProp108.xml><?xml version="1.0" encoding="utf-8"?>
<formControlPr xmlns="http://schemas.microsoft.com/office/spreadsheetml/2009/9/main" objectType="CheckBox" fmlaLink="$H$415" lockText="1" noThreeD="1"/>
</file>

<file path=xl/ctrlProps/ctrlProp109.xml><?xml version="1.0" encoding="utf-8"?>
<formControlPr xmlns="http://schemas.microsoft.com/office/spreadsheetml/2009/9/main" objectType="CheckBox" fmlaLink="$H$416" lockText="1" noThreeD="1"/>
</file>

<file path=xl/ctrlProps/ctrlProp110.xml><?xml version="1.0" encoding="utf-8"?>
<formControlPr xmlns="http://schemas.microsoft.com/office/spreadsheetml/2009/9/main" objectType="CheckBox" fmlaLink="$H$417" lockText="1" noThreeD="1"/>
</file>

<file path=xl/ctrlProps/ctrlProp111.xml><?xml version="1.0" encoding="utf-8"?>
<formControlPr xmlns="http://schemas.microsoft.com/office/spreadsheetml/2009/9/main" objectType="CheckBox" fmlaLink="$H$424" lockText="1" noThreeD="1"/>
</file>

<file path=xl/ctrlProps/ctrlProp112.xml><?xml version="1.0" encoding="utf-8"?>
<formControlPr xmlns="http://schemas.microsoft.com/office/spreadsheetml/2009/9/main" objectType="CheckBox" fmlaLink="$H$425" lockText="1" noThreeD="1"/>
</file>

<file path=xl/ctrlProps/ctrlProp113.xml><?xml version="1.0" encoding="utf-8"?>
<formControlPr xmlns="http://schemas.microsoft.com/office/spreadsheetml/2009/9/main" objectType="CheckBox" fmlaLink="$H$426" lockText="1" noThreeD="1"/>
</file>

<file path=xl/ctrlProps/ctrlProp114.xml><?xml version="1.0" encoding="utf-8"?>
<formControlPr xmlns="http://schemas.microsoft.com/office/spreadsheetml/2009/9/main" objectType="CheckBox" fmlaLink="$H$427" lockText="1" noThreeD="1"/>
</file>

<file path=xl/ctrlProps/ctrlProp115.xml><?xml version="1.0" encoding="utf-8"?>
<formControlPr xmlns="http://schemas.microsoft.com/office/spreadsheetml/2009/9/main" objectType="CheckBox" fmlaLink="$H$428" lockText="1" noThreeD="1"/>
</file>

<file path=xl/ctrlProps/ctrlProp116.xml><?xml version="1.0" encoding="utf-8"?>
<formControlPr xmlns="http://schemas.microsoft.com/office/spreadsheetml/2009/9/main" objectType="CheckBox" fmlaLink="$H$429" lockText="1" noThreeD="1"/>
</file>

<file path=xl/ctrlProps/ctrlProp117.xml><?xml version="1.0" encoding="utf-8"?>
<formControlPr xmlns="http://schemas.microsoft.com/office/spreadsheetml/2009/9/main" objectType="CheckBox" fmlaLink="$H$430" lockText="1" noThreeD="1"/>
</file>

<file path=xl/ctrlProps/ctrlProp118.xml><?xml version="1.0" encoding="utf-8"?>
<formControlPr xmlns="http://schemas.microsoft.com/office/spreadsheetml/2009/9/main" objectType="CheckBox" fmlaLink="$H$431" lockText="1" noThreeD="1"/>
</file>

<file path=xl/ctrlProps/ctrlProp119.xml><?xml version="1.0" encoding="utf-8"?>
<formControlPr xmlns="http://schemas.microsoft.com/office/spreadsheetml/2009/9/main" objectType="CheckBox" fmlaLink="$H$432" lockText="1" noThreeD="1"/>
</file>

<file path=xl/ctrlProps/ctrlProp120.xml><?xml version="1.0" encoding="utf-8"?>
<formControlPr xmlns="http://schemas.microsoft.com/office/spreadsheetml/2009/9/main" objectType="CheckBox" fmlaLink="$H$433" lockText="1" noThreeD="1"/>
</file>

<file path=xl/ctrlProps/ctrlProp121.xml><?xml version="1.0" encoding="utf-8"?>
<formControlPr xmlns="http://schemas.microsoft.com/office/spreadsheetml/2009/9/main" objectType="CheckBox" fmlaLink="$H$434" lockText="1" noThreeD="1"/>
</file>

<file path=xl/ctrlProps/ctrlProp122.xml><?xml version="1.0" encoding="utf-8"?>
<formControlPr xmlns="http://schemas.microsoft.com/office/spreadsheetml/2009/9/main" objectType="CheckBox" fmlaLink="$H$438" lockText="1" noThreeD="1"/>
</file>

<file path=xl/ctrlProps/ctrlProp123.xml><?xml version="1.0" encoding="utf-8"?>
<formControlPr xmlns="http://schemas.microsoft.com/office/spreadsheetml/2009/9/main" objectType="CheckBox" fmlaLink="$H$439" lockText="1" noThreeD="1"/>
</file>

<file path=xl/ctrlProps/ctrlProp124.xml><?xml version="1.0" encoding="utf-8"?>
<formControlPr xmlns="http://schemas.microsoft.com/office/spreadsheetml/2009/9/main" objectType="CheckBox" fmlaLink="$H$440" lockText="1" noThreeD="1"/>
</file>

<file path=xl/ctrlProps/ctrlProp125.xml><?xml version="1.0" encoding="utf-8"?>
<formControlPr xmlns="http://schemas.microsoft.com/office/spreadsheetml/2009/9/main" objectType="CheckBox" fmlaLink="$H$441" lockText="1" noThreeD="1"/>
</file>

<file path=xl/ctrlProps/ctrlProp126.xml><?xml version="1.0" encoding="utf-8"?>
<formControlPr xmlns="http://schemas.microsoft.com/office/spreadsheetml/2009/9/main" objectType="CheckBox" fmlaLink="$H$442" lockText="1" noThreeD="1"/>
</file>

<file path=xl/ctrlProps/ctrlProp127.xml><?xml version="1.0" encoding="utf-8"?>
<formControlPr xmlns="http://schemas.microsoft.com/office/spreadsheetml/2009/9/main" objectType="CheckBox" fmlaLink="$H$443" lockText="1" noThreeD="1"/>
</file>

<file path=xl/ctrlProps/ctrlProp128.xml><?xml version="1.0" encoding="utf-8"?>
<formControlPr xmlns="http://schemas.microsoft.com/office/spreadsheetml/2009/9/main" objectType="CheckBox" fmlaLink="$H$444" lockText="1" noThreeD="1"/>
</file>

<file path=xl/ctrlProps/ctrlProp129.xml><?xml version="1.0" encoding="utf-8"?>
<formControlPr xmlns="http://schemas.microsoft.com/office/spreadsheetml/2009/9/main" objectType="CheckBox" fmlaLink="$H$445" lockText="1" noThreeD="1"/>
</file>

<file path=xl/ctrlProps/ctrlProp130.xml><?xml version="1.0" encoding="utf-8"?>
<formControlPr xmlns="http://schemas.microsoft.com/office/spreadsheetml/2009/9/main" objectType="CheckBox" fmlaLink="$H$446" lockText="1" noThreeD="1"/>
</file>

<file path=xl/ctrlProps/ctrlProp131.xml><?xml version="1.0" encoding="utf-8"?>
<formControlPr xmlns="http://schemas.microsoft.com/office/spreadsheetml/2009/9/main" objectType="CheckBox" fmlaLink="$H$447" lockText="1" noThreeD="1"/>
</file>

<file path=xl/ctrlProps/ctrlProp132.xml><?xml version="1.0" encoding="utf-8"?>
<formControlPr xmlns="http://schemas.microsoft.com/office/spreadsheetml/2009/9/main" objectType="CheckBox" fmlaLink="$H$449" lockText="1" noThreeD="1"/>
</file>

<file path=xl/ctrlProps/ctrlProp133.xml><?xml version="1.0" encoding="utf-8"?>
<formControlPr xmlns="http://schemas.microsoft.com/office/spreadsheetml/2009/9/main" objectType="CheckBox" fmlaLink="$H$450" lockText="1" noThreeD="1"/>
</file>

<file path=xl/ctrlProps/ctrlProp134.xml><?xml version="1.0" encoding="utf-8"?>
<formControlPr xmlns="http://schemas.microsoft.com/office/spreadsheetml/2009/9/main" objectType="CheckBox" fmlaLink="$H$451" lockText="1" noThreeD="1"/>
</file>

<file path=xl/ctrlProps/ctrlProp135.xml><?xml version="1.0" encoding="utf-8"?>
<formControlPr xmlns="http://schemas.microsoft.com/office/spreadsheetml/2009/9/main" objectType="CheckBox" fmlaLink="$H$452" lockText="1" noThreeD="1"/>
</file>

<file path=xl/ctrlProps/ctrlProp136.xml><?xml version="1.0" encoding="utf-8"?>
<formControlPr xmlns="http://schemas.microsoft.com/office/spreadsheetml/2009/9/main" objectType="CheckBox" fmlaLink="$H$453" lockText="1" noThreeD="1"/>
</file>

<file path=xl/ctrlProps/ctrlProp137.xml><?xml version="1.0" encoding="utf-8"?>
<formControlPr xmlns="http://schemas.microsoft.com/office/spreadsheetml/2009/9/main" objectType="CheckBox" fmlaLink="$H$454" lockText="1" noThreeD="1"/>
</file>

<file path=xl/ctrlProps/ctrlProp138.xml><?xml version="1.0" encoding="utf-8"?>
<formControlPr xmlns="http://schemas.microsoft.com/office/spreadsheetml/2009/9/main" objectType="CheckBox" fmlaLink="$H$455" lockText="1" noThreeD="1"/>
</file>

<file path=xl/ctrlProps/ctrlProp139.xml><?xml version="1.0" encoding="utf-8"?>
<formControlPr xmlns="http://schemas.microsoft.com/office/spreadsheetml/2009/9/main" objectType="CheckBox" fmlaLink="$H$456" lockText="1" noThreeD="1"/>
</file>

<file path=xl/ctrlProps/ctrlProp140.xml><?xml version="1.0" encoding="utf-8"?>
<formControlPr xmlns="http://schemas.microsoft.com/office/spreadsheetml/2009/9/main" objectType="CheckBox" fmlaLink="$H$457" lockText="1" noThreeD="1"/>
</file>

<file path=xl/ctrlProps/ctrlProp141.xml><?xml version="1.0" encoding="utf-8"?>
<formControlPr xmlns="http://schemas.microsoft.com/office/spreadsheetml/2009/9/main" objectType="CheckBox" fmlaLink="$H$458" lockText="1" noThreeD="1"/>
</file>

<file path=xl/ctrlProps/ctrlProp142.xml><?xml version="1.0" encoding="utf-8"?>
<formControlPr xmlns="http://schemas.microsoft.com/office/spreadsheetml/2009/9/main" objectType="CheckBox" fmlaLink="$H$463" lockText="1" noThreeD="1"/>
</file>

<file path=xl/ctrlProps/ctrlProp143.xml><?xml version="1.0" encoding="utf-8"?>
<formControlPr xmlns="http://schemas.microsoft.com/office/spreadsheetml/2009/9/main" objectType="CheckBox" fmlaLink="$H$464" lockText="1" noThreeD="1"/>
</file>

<file path=xl/ctrlProps/ctrlProp144.xml><?xml version="1.0" encoding="utf-8"?>
<formControlPr xmlns="http://schemas.microsoft.com/office/spreadsheetml/2009/9/main" objectType="CheckBox" fmlaLink="$H$465" lockText="1" noThreeD="1"/>
</file>

<file path=xl/ctrlProps/ctrlProp145.xml><?xml version="1.0" encoding="utf-8"?>
<formControlPr xmlns="http://schemas.microsoft.com/office/spreadsheetml/2009/9/main" objectType="CheckBox" fmlaLink="$H$466" lockText="1" noThreeD="1"/>
</file>

<file path=xl/ctrlProps/ctrlProp146.xml><?xml version="1.0" encoding="utf-8"?>
<formControlPr xmlns="http://schemas.microsoft.com/office/spreadsheetml/2009/9/main" objectType="CheckBox" fmlaLink="$H$467" lockText="1" noThreeD="1"/>
</file>

<file path=xl/ctrlProps/ctrlProp147.xml><?xml version="1.0" encoding="utf-8"?>
<formControlPr xmlns="http://schemas.microsoft.com/office/spreadsheetml/2009/9/main" objectType="CheckBox" fmlaLink="$H$468" lockText="1" noThreeD="1"/>
</file>

<file path=xl/ctrlProps/ctrlProp148.xml><?xml version="1.0" encoding="utf-8"?>
<formControlPr xmlns="http://schemas.microsoft.com/office/spreadsheetml/2009/9/main" objectType="CheckBox" fmlaLink="$H$469" lockText="1" noThreeD="1"/>
</file>

<file path=xl/ctrlProps/ctrlProp149.xml><?xml version="1.0" encoding="utf-8"?>
<formControlPr xmlns="http://schemas.microsoft.com/office/spreadsheetml/2009/9/main" objectType="CheckBox" fmlaLink="$H$470" lockText="1" noThreeD="1"/>
</file>

<file path=xl/ctrlProps/ctrlProp150.xml><?xml version="1.0" encoding="utf-8"?>
<formControlPr xmlns="http://schemas.microsoft.com/office/spreadsheetml/2009/9/main" objectType="CheckBox" fmlaLink="$H$471" lockText="1" noThreeD="1"/>
</file>

<file path=xl/ctrlProps/ctrlProp151.xml><?xml version="1.0" encoding="utf-8"?>
<formControlPr xmlns="http://schemas.microsoft.com/office/spreadsheetml/2009/9/main" objectType="CheckBox" fmlaLink="$H$472" lockText="1" noThreeD="1"/>
</file>

<file path=xl/ctrlProps/ctrlProp152.xml><?xml version="1.0" encoding="utf-8"?>
<formControlPr xmlns="http://schemas.microsoft.com/office/spreadsheetml/2009/9/main" objectType="CheckBox" fmlaLink="$H$473" lockText="1" noThreeD="1"/>
</file>

<file path=xl/ctrlProps/ctrlProp153.xml><?xml version="1.0" encoding="utf-8"?>
<formControlPr xmlns="http://schemas.microsoft.com/office/spreadsheetml/2009/9/main" objectType="CheckBox" fmlaLink="$H$474" lockText="1" noThreeD="1"/>
</file>

<file path=xl/ctrlProps/ctrlProp154.xml><?xml version="1.0" encoding="utf-8"?>
<formControlPr xmlns="http://schemas.microsoft.com/office/spreadsheetml/2009/9/main" objectType="CheckBox" fmlaLink="$H$475" lockText="1" noThreeD="1"/>
</file>

<file path=xl/ctrlProps/ctrlProp155.xml><?xml version="1.0" encoding="utf-8"?>
<formControlPr xmlns="http://schemas.microsoft.com/office/spreadsheetml/2009/9/main" objectType="CheckBox" fmlaLink="$H$476" lockText="1" noThreeD="1"/>
</file>

<file path=xl/ctrlProps/ctrlProp156.xml><?xml version="1.0" encoding="utf-8"?>
<formControlPr xmlns="http://schemas.microsoft.com/office/spreadsheetml/2009/9/main" objectType="CheckBox" fmlaLink="$H$477" lockText="1" noThreeD="1"/>
</file>

<file path=xl/ctrlProps/ctrlProp157.xml><?xml version="1.0" encoding="utf-8"?>
<formControlPr xmlns="http://schemas.microsoft.com/office/spreadsheetml/2009/9/main" objectType="CheckBox" fmlaLink="$H$478" lockText="1" noThreeD="1"/>
</file>

<file path=xl/ctrlProps/ctrlProp158.xml><?xml version="1.0" encoding="utf-8"?>
<formControlPr xmlns="http://schemas.microsoft.com/office/spreadsheetml/2009/9/main" objectType="CheckBox" fmlaLink="$H$479" lockText="1" noThreeD="1"/>
</file>

<file path=xl/ctrlProps/ctrlProp159.xml><?xml version="1.0" encoding="utf-8"?>
<formControlPr xmlns="http://schemas.microsoft.com/office/spreadsheetml/2009/9/main" objectType="CheckBox" fmlaLink="$H$480" lockText="1" noThreeD="1"/>
</file>

<file path=xl/ctrlProps/ctrlProp160.xml><?xml version="1.0" encoding="utf-8"?>
<formControlPr xmlns="http://schemas.microsoft.com/office/spreadsheetml/2009/9/main" objectType="CheckBox" fmlaLink="$H$481" lockText="1" noThreeD="1"/>
</file>

<file path=xl/ctrlProps/ctrlProp161.xml><?xml version="1.0" encoding="utf-8"?>
<formControlPr xmlns="http://schemas.microsoft.com/office/spreadsheetml/2009/9/main" objectType="CheckBox" fmlaLink="$H$5" lockText="1" noThreeD="1"/>
</file>

<file path=xl/ctrlProps/ctrlProp162.xml><?xml version="1.0" encoding="utf-8"?>
<formControlPr xmlns="http://schemas.microsoft.com/office/spreadsheetml/2009/9/main" objectType="CheckBox" fmlaLink="$H$392" lockText="1" noThreeD="1"/>
</file>

<file path=xl/ctrlProps/ctrlProp163.xml><?xml version="1.0" encoding="utf-8"?>
<formControlPr xmlns="http://schemas.microsoft.com/office/spreadsheetml/2009/9/main" objectType="CheckBox" fmlaLink="$H$4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6</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7</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314325</xdr:colOff>
          <xdr:row>38</xdr:row>
          <xdr:rowOff>238125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100</xdr:row>
          <xdr:rowOff>0</xdr:rowOff>
        </xdr:from>
        <xdr:to>
          <xdr:col>7</xdr:col>
          <xdr:colOff>314325</xdr:colOff>
          <xdr:row>100</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101</xdr:row>
          <xdr:rowOff>0</xdr:rowOff>
        </xdr:from>
        <xdr:to>
          <xdr:col>7</xdr:col>
          <xdr:colOff>314325</xdr:colOff>
          <xdr:row>101</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134</xdr:row>
          <xdr:rowOff>0</xdr:rowOff>
        </xdr:from>
        <xdr:to>
          <xdr:col>7</xdr:col>
          <xdr:colOff>314325</xdr:colOff>
          <xdr:row>134</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167</xdr:row>
          <xdr:rowOff>0</xdr:rowOff>
        </xdr:from>
        <xdr:to>
          <xdr:col>7</xdr:col>
          <xdr:colOff>314325</xdr:colOff>
          <xdr:row>167</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183</xdr:row>
          <xdr:rowOff>0</xdr:rowOff>
        </xdr:from>
        <xdr:to>
          <xdr:col>7</xdr:col>
          <xdr:colOff>314325</xdr:colOff>
          <xdr:row>183</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229</xdr:row>
          <xdr:rowOff>0</xdr:rowOff>
        </xdr:from>
        <xdr:to>
          <xdr:col>7</xdr:col>
          <xdr:colOff>314325</xdr:colOff>
          <xdr:row>229</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242</xdr:row>
          <xdr:rowOff>142875</xdr:rowOff>
        </xdr:from>
        <xdr:to>
          <xdr:col>7</xdr:col>
          <xdr:colOff>447675</xdr:colOff>
          <xdr:row>242</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251</xdr:row>
          <xdr:rowOff>0</xdr:rowOff>
        </xdr:from>
        <xdr:to>
          <xdr:col>7</xdr:col>
          <xdr:colOff>314325</xdr:colOff>
          <xdr:row>251</xdr:row>
          <xdr:rowOff>238125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xmlns=""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252</xdr:row>
          <xdr:rowOff>0</xdr:rowOff>
        </xdr:from>
        <xdr:to>
          <xdr:col>7</xdr:col>
          <xdr:colOff>314325</xdr:colOff>
          <xdr:row>252</xdr:row>
          <xdr:rowOff>238125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xmlns=""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253</xdr:row>
          <xdr:rowOff>0</xdr:rowOff>
        </xdr:from>
        <xdr:to>
          <xdr:col>7</xdr:col>
          <xdr:colOff>314325</xdr:colOff>
          <xdr:row>253</xdr:row>
          <xdr:rowOff>238125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xmlns=""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254</xdr:row>
          <xdr:rowOff>0</xdr:rowOff>
        </xdr:from>
        <xdr:to>
          <xdr:col>7</xdr:col>
          <xdr:colOff>314325</xdr:colOff>
          <xdr:row>254</xdr:row>
          <xdr:rowOff>238125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xmlns=""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255</xdr:row>
          <xdr:rowOff>0</xdr:rowOff>
        </xdr:from>
        <xdr:to>
          <xdr:col>7</xdr:col>
          <xdr:colOff>314325</xdr:colOff>
          <xdr:row>255</xdr:row>
          <xdr:rowOff>238125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xmlns=""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256</xdr:row>
          <xdr:rowOff>0</xdr:rowOff>
        </xdr:from>
        <xdr:to>
          <xdr:col>7</xdr:col>
          <xdr:colOff>314325</xdr:colOff>
          <xdr:row>257</xdr:row>
          <xdr:rowOff>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xmlns=""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257</xdr:row>
          <xdr:rowOff>0</xdr:rowOff>
        </xdr:from>
        <xdr:to>
          <xdr:col>7</xdr:col>
          <xdr:colOff>314325</xdr:colOff>
          <xdr:row>257</xdr:row>
          <xdr:rowOff>238125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xmlns=""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258</xdr:row>
          <xdr:rowOff>0</xdr:rowOff>
        </xdr:from>
        <xdr:to>
          <xdr:col>7</xdr:col>
          <xdr:colOff>314325</xdr:colOff>
          <xdr:row>258</xdr:row>
          <xdr:rowOff>238125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xmlns=""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259</xdr:row>
          <xdr:rowOff>0</xdr:rowOff>
        </xdr:from>
        <xdr:to>
          <xdr:col>7</xdr:col>
          <xdr:colOff>314325</xdr:colOff>
          <xdr:row>259</xdr:row>
          <xdr:rowOff>238125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xmlns=""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260</xdr:row>
          <xdr:rowOff>0</xdr:rowOff>
        </xdr:from>
        <xdr:to>
          <xdr:col>7</xdr:col>
          <xdr:colOff>314325</xdr:colOff>
          <xdr:row>260</xdr:row>
          <xdr:rowOff>238125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xmlns=""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261</xdr:row>
          <xdr:rowOff>0</xdr:rowOff>
        </xdr:from>
        <xdr:to>
          <xdr:col>7</xdr:col>
          <xdr:colOff>314325</xdr:colOff>
          <xdr:row>261</xdr:row>
          <xdr:rowOff>238125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xmlns=""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262</xdr:row>
          <xdr:rowOff>0</xdr:rowOff>
        </xdr:from>
        <xdr:to>
          <xdr:col>7</xdr:col>
          <xdr:colOff>314325</xdr:colOff>
          <xdr:row>262</xdr:row>
          <xdr:rowOff>238125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xmlns=""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263</xdr:row>
          <xdr:rowOff>0</xdr:rowOff>
        </xdr:from>
        <xdr:to>
          <xdr:col>7</xdr:col>
          <xdr:colOff>314325</xdr:colOff>
          <xdr:row>263</xdr:row>
          <xdr:rowOff>238125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xmlns=""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264</xdr:row>
          <xdr:rowOff>0</xdr:rowOff>
        </xdr:from>
        <xdr:to>
          <xdr:col>7</xdr:col>
          <xdr:colOff>314325</xdr:colOff>
          <xdr:row>264</xdr:row>
          <xdr:rowOff>238125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xmlns=""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265</xdr:row>
          <xdr:rowOff>0</xdr:rowOff>
        </xdr:from>
        <xdr:to>
          <xdr:col>7</xdr:col>
          <xdr:colOff>314325</xdr:colOff>
          <xdr:row>265</xdr:row>
          <xdr:rowOff>238125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xmlns=""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266</xdr:row>
          <xdr:rowOff>0</xdr:rowOff>
        </xdr:from>
        <xdr:to>
          <xdr:col>7</xdr:col>
          <xdr:colOff>314325</xdr:colOff>
          <xdr:row>266</xdr:row>
          <xdr:rowOff>238125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xmlns=""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267</xdr:row>
          <xdr:rowOff>0</xdr:rowOff>
        </xdr:from>
        <xdr:to>
          <xdr:col>7</xdr:col>
          <xdr:colOff>314325</xdr:colOff>
          <xdr:row>267</xdr:row>
          <xdr:rowOff>238125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xmlns=""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268</xdr:row>
          <xdr:rowOff>0</xdr:rowOff>
        </xdr:from>
        <xdr:to>
          <xdr:col>7</xdr:col>
          <xdr:colOff>314325</xdr:colOff>
          <xdr:row>268</xdr:row>
          <xdr:rowOff>238125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xmlns=""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269</xdr:row>
          <xdr:rowOff>0</xdr:rowOff>
        </xdr:from>
        <xdr:to>
          <xdr:col>7</xdr:col>
          <xdr:colOff>314325</xdr:colOff>
          <xdr:row>269</xdr:row>
          <xdr:rowOff>238125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xmlns=""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270</xdr:row>
          <xdr:rowOff>0</xdr:rowOff>
        </xdr:from>
        <xdr:to>
          <xdr:col>7</xdr:col>
          <xdr:colOff>314325</xdr:colOff>
          <xdr:row>270</xdr:row>
          <xdr:rowOff>238125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xmlns=""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271</xdr:row>
          <xdr:rowOff>0</xdr:rowOff>
        </xdr:from>
        <xdr:to>
          <xdr:col>7</xdr:col>
          <xdr:colOff>314325</xdr:colOff>
          <xdr:row>271</xdr:row>
          <xdr:rowOff>238125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xmlns=""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280</xdr:row>
          <xdr:rowOff>0</xdr:rowOff>
        </xdr:from>
        <xdr:to>
          <xdr:col>7</xdr:col>
          <xdr:colOff>314325</xdr:colOff>
          <xdr:row>280</xdr:row>
          <xdr:rowOff>238125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xmlns=""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281</xdr:row>
          <xdr:rowOff>0</xdr:rowOff>
        </xdr:from>
        <xdr:to>
          <xdr:col>7</xdr:col>
          <xdr:colOff>314325</xdr:colOff>
          <xdr:row>281</xdr:row>
          <xdr:rowOff>238125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xmlns=""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282</xdr:row>
          <xdr:rowOff>0</xdr:rowOff>
        </xdr:from>
        <xdr:to>
          <xdr:col>7</xdr:col>
          <xdr:colOff>314325</xdr:colOff>
          <xdr:row>282</xdr:row>
          <xdr:rowOff>238125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xmlns=""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283</xdr:row>
          <xdr:rowOff>0</xdr:rowOff>
        </xdr:from>
        <xdr:to>
          <xdr:col>7</xdr:col>
          <xdr:colOff>314325</xdr:colOff>
          <xdr:row>283</xdr:row>
          <xdr:rowOff>238125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xmlns=""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284</xdr:row>
          <xdr:rowOff>0</xdr:rowOff>
        </xdr:from>
        <xdr:to>
          <xdr:col>7</xdr:col>
          <xdr:colOff>314325</xdr:colOff>
          <xdr:row>284</xdr:row>
          <xdr:rowOff>238125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xmlns=""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285</xdr:row>
          <xdr:rowOff>0</xdr:rowOff>
        </xdr:from>
        <xdr:to>
          <xdr:col>7</xdr:col>
          <xdr:colOff>314325</xdr:colOff>
          <xdr:row>285</xdr:row>
          <xdr:rowOff>238125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xmlns=""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286</xdr:row>
          <xdr:rowOff>0</xdr:rowOff>
        </xdr:from>
        <xdr:to>
          <xdr:col>7</xdr:col>
          <xdr:colOff>314325</xdr:colOff>
          <xdr:row>286</xdr:row>
          <xdr:rowOff>238125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xmlns=""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287</xdr:row>
          <xdr:rowOff>0</xdr:rowOff>
        </xdr:from>
        <xdr:to>
          <xdr:col>7</xdr:col>
          <xdr:colOff>314325</xdr:colOff>
          <xdr:row>287</xdr:row>
          <xdr:rowOff>238125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xmlns=""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317</xdr:row>
          <xdr:rowOff>0</xdr:rowOff>
        </xdr:from>
        <xdr:to>
          <xdr:col>7</xdr:col>
          <xdr:colOff>314325</xdr:colOff>
          <xdr:row>317</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318</xdr:row>
          <xdr:rowOff>0</xdr:rowOff>
        </xdr:from>
        <xdr:to>
          <xdr:col>7</xdr:col>
          <xdr:colOff>314325</xdr:colOff>
          <xdr:row>318</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319</xdr:row>
          <xdr:rowOff>0</xdr:rowOff>
        </xdr:from>
        <xdr:to>
          <xdr:col>7</xdr:col>
          <xdr:colOff>314325</xdr:colOff>
          <xdr:row>319</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320</xdr:row>
          <xdr:rowOff>0</xdr:rowOff>
        </xdr:from>
        <xdr:to>
          <xdr:col>7</xdr:col>
          <xdr:colOff>314325</xdr:colOff>
          <xdr:row>320</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321</xdr:row>
          <xdr:rowOff>0</xdr:rowOff>
        </xdr:from>
        <xdr:to>
          <xdr:col>7</xdr:col>
          <xdr:colOff>314325</xdr:colOff>
          <xdr:row>321</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322</xdr:row>
          <xdr:rowOff>0</xdr:rowOff>
        </xdr:from>
        <xdr:to>
          <xdr:col>7</xdr:col>
          <xdr:colOff>314325</xdr:colOff>
          <xdr:row>322</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323</xdr:row>
          <xdr:rowOff>0</xdr:rowOff>
        </xdr:from>
        <xdr:to>
          <xdr:col>7</xdr:col>
          <xdr:colOff>314325</xdr:colOff>
          <xdr:row>323</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324</xdr:row>
          <xdr:rowOff>0</xdr:rowOff>
        </xdr:from>
        <xdr:to>
          <xdr:col>7</xdr:col>
          <xdr:colOff>314325</xdr:colOff>
          <xdr:row>324</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325</xdr:row>
          <xdr:rowOff>0</xdr:rowOff>
        </xdr:from>
        <xdr:to>
          <xdr:col>7</xdr:col>
          <xdr:colOff>314325</xdr:colOff>
          <xdr:row>325</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326</xdr:row>
          <xdr:rowOff>0</xdr:rowOff>
        </xdr:from>
        <xdr:to>
          <xdr:col>7</xdr:col>
          <xdr:colOff>314325</xdr:colOff>
          <xdr:row>326</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327</xdr:row>
          <xdr:rowOff>0</xdr:rowOff>
        </xdr:from>
        <xdr:to>
          <xdr:col>7</xdr:col>
          <xdr:colOff>314325</xdr:colOff>
          <xdr:row>327</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328</xdr:row>
          <xdr:rowOff>0</xdr:rowOff>
        </xdr:from>
        <xdr:to>
          <xdr:col>7</xdr:col>
          <xdr:colOff>314325</xdr:colOff>
          <xdr:row>328</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329</xdr:row>
          <xdr:rowOff>0</xdr:rowOff>
        </xdr:from>
        <xdr:to>
          <xdr:col>7</xdr:col>
          <xdr:colOff>314325</xdr:colOff>
          <xdr:row>329</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330</xdr:row>
          <xdr:rowOff>0</xdr:rowOff>
        </xdr:from>
        <xdr:to>
          <xdr:col>7</xdr:col>
          <xdr:colOff>314325</xdr:colOff>
          <xdr:row>330</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338</xdr:row>
          <xdr:rowOff>0</xdr:rowOff>
        </xdr:from>
        <xdr:to>
          <xdr:col>7</xdr:col>
          <xdr:colOff>314325</xdr:colOff>
          <xdr:row>338</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339</xdr:row>
          <xdr:rowOff>0</xdr:rowOff>
        </xdr:from>
        <xdr:to>
          <xdr:col>7</xdr:col>
          <xdr:colOff>314325</xdr:colOff>
          <xdr:row>339</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340</xdr:row>
          <xdr:rowOff>0</xdr:rowOff>
        </xdr:from>
        <xdr:to>
          <xdr:col>7</xdr:col>
          <xdr:colOff>314325</xdr:colOff>
          <xdr:row>340</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341</xdr:row>
          <xdr:rowOff>0</xdr:rowOff>
        </xdr:from>
        <xdr:to>
          <xdr:col>7</xdr:col>
          <xdr:colOff>314325</xdr:colOff>
          <xdr:row>341</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382</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383</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388</xdr:row>
          <xdr:rowOff>0</xdr:rowOff>
        </xdr:from>
        <xdr:to>
          <xdr:col>7</xdr:col>
          <xdr:colOff>314325</xdr:colOff>
          <xdr:row>388</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389</xdr:row>
          <xdr:rowOff>0</xdr:rowOff>
        </xdr:from>
        <xdr:to>
          <xdr:col>7</xdr:col>
          <xdr:colOff>314325</xdr:colOff>
          <xdr:row>390</xdr:row>
          <xdr:rowOff>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390</xdr:row>
          <xdr:rowOff>0</xdr:rowOff>
        </xdr:from>
        <xdr:to>
          <xdr:col>7</xdr:col>
          <xdr:colOff>314325</xdr:colOff>
          <xdr:row>390</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392</xdr:row>
          <xdr:rowOff>0</xdr:rowOff>
        </xdr:from>
        <xdr:to>
          <xdr:col>7</xdr:col>
          <xdr:colOff>314325</xdr:colOff>
          <xdr:row>392</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393</xdr:row>
          <xdr:rowOff>0</xdr:rowOff>
        </xdr:from>
        <xdr:to>
          <xdr:col>7</xdr:col>
          <xdr:colOff>314325</xdr:colOff>
          <xdr:row>393</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394</xdr:row>
          <xdr:rowOff>0</xdr:rowOff>
        </xdr:from>
        <xdr:to>
          <xdr:col>7</xdr:col>
          <xdr:colOff>314325</xdr:colOff>
          <xdr:row>394</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395</xdr:row>
          <xdr:rowOff>0</xdr:rowOff>
        </xdr:from>
        <xdr:to>
          <xdr:col>7</xdr:col>
          <xdr:colOff>314325</xdr:colOff>
          <xdr:row>395</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396</xdr:row>
          <xdr:rowOff>0</xdr:rowOff>
        </xdr:from>
        <xdr:to>
          <xdr:col>7</xdr:col>
          <xdr:colOff>314325</xdr:colOff>
          <xdr:row>396</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400</xdr:row>
          <xdr:rowOff>0</xdr:rowOff>
        </xdr:from>
        <xdr:to>
          <xdr:col>7</xdr:col>
          <xdr:colOff>314325</xdr:colOff>
          <xdr:row>400</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401</xdr:row>
          <xdr:rowOff>0</xdr:rowOff>
        </xdr:from>
        <xdr:to>
          <xdr:col>7</xdr:col>
          <xdr:colOff>314325</xdr:colOff>
          <xdr:row>401</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402</xdr:row>
          <xdr:rowOff>0</xdr:rowOff>
        </xdr:from>
        <xdr:to>
          <xdr:col>7</xdr:col>
          <xdr:colOff>314325</xdr:colOff>
          <xdr:row>402</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405</xdr:row>
          <xdr:rowOff>0</xdr:rowOff>
        </xdr:from>
        <xdr:to>
          <xdr:col>7</xdr:col>
          <xdr:colOff>314325</xdr:colOff>
          <xdr:row>405</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406</xdr:row>
          <xdr:rowOff>0</xdr:rowOff>
        </xdr:from>
        <xdr:to>
          <xdr:col>7</xdr:col>
          <xdr:colOff>314325</xdr:colOff>
          <xdr:row>406</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407</xdr:row>
          <xdr:rowOff>0</xdr:rowOff>
        </xdr:from>
        <xdr:to>
          <xdr:col>7</xdr:col>
          <xdr:colOff>314325</xdr:colOff>
          <xdr:row>407</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408</xdr:row>
          <xdr:rowOff>0</xdr:rowOff>
        </xdr:from>
        <xdr:to>
          <xdr:col>7</xdr:col>
          <xdr:colOff>314325</xdr:colOff>
          <xdr:row>408</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409</xdr:row>
          <xdr:rowOff>0</xdr:rowOff>
        </xdr:from>
        <xdr:to>
          <xdr:col>7</xdr:col>
          <xdr:colOff>314325</xdr:colOff>
          <xdr:row>409</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410</xdr:row>
          <xdr:rowOff>0</xdr:rowOff>
        </xdr:from>
        <xdr:to>
          <xdr:col>7</xdr:col>
          <xdr:colOff>314325</xdr:colOff>
          <xdr:row>410</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412</xdr:row>
          <xdr:rowOff>0</xdr:rowOff>
        </xdr:from>
        <xdr:to>
          <xdr:col>7</xdr:col>
          <xdr:colOff>314325</xdr:colOff>
          <xdr:row>412</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413</xdr:row>
          <xdr:rowOff>0</xdr:rowOff>
        </xdr:from>
        <xdr:to>
          <xdr:col>7</xdr:col>
          <xdr:colOff>314325</xdr:colOff>
          <xdr:row>413</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415</xdr:row>
          <xdr:rowOff>0</xdr:rowOff>
        </xdr:from>
        <xdr:to>
          <xdr:col>7</xdr:col>
          <xdr:colOff>314325</xdr:colOff>
          <xdr:row>415</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2095500</xdr:rowOff>
        </xdr:from>
        <xdr:to>
          <xdr:col>7</xdr:col>
          <xdr:colOff>390525</xdr:colOff>
          <xdr:row>423</xdr:row>
          <xdr:rowOff>381000</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xmlns=""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424</xdr:row>
          <xdr:rowOff>0</xdr:rowOff>
        </xdr:from>
        <xdr:to>
          <xdr:col>7</xdr:col>
          <xdr:colOff>314325</xdr:colOff>
          <xdr:row>424</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425</xdr:row>
          <xdr:rowOff>0</xdr:rowOff>
        </xdr:from>
        <xdr:to>
          <xdr:col>7</xdr:col>
          <xdr:colOff>314325</xdr:colOff>
          <xdr:row>425</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426</xdr:row>
          <xdr:rowOff>0</xdr:rowOff>
        </xdr:from>
        <xdr:to>
          <xdr:col>7</xdr:col>
          <xdr:colOff>314325</xdr:colOff>
          <xdr:row>426</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427</xdr:row>
          <xdr:rowOff>0</xdr:rowOff>
        </xdr:from>
        <xdr:to>
          <xdr:col>7</xdr:col>
          <xdr:colOff>314325</xdr:colOff>
          <xdr:row>427</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428</xdr:row>
          <xdr:rowOff>0</xdr:rowOff>
        </xdr:from>
        <xdr:to>
          <xdr:col>7</xdr:col>
          <xdr:colOff>314325</xdr:colOff>
          <xdr:row>428</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429</xdr:row>
          <xdr:rowOff>0</xdr:rowOff>
        </xdr:from>
        <xdr:to>
          <xdr:col>7</xdr:col>
          <xdr:colOff>314325</xdr:colOff>
          <xdr:row>429</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430</xdr:row>
          <xdr:rowOff>0</xdr:rowOff>
        </xdr:from>
        <xdr:to>
          <xdr:col>7</xdr:col>
          <xdr:colOff>314325</xdr:colOff>
          <xdr:row>430</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431</xdr:row>
          <xdr:rowOff>0</xdr:rowOff>
        </xdr:from>
        <xdr:to>
          <xdr:col>7</xdr:col>
          <xdr:colOff>314325</xdr:colOff>
          <xdr:row>431</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432</xdr:row>
          <xdr:rowOff>0</xdr:rowOff>
        </xdr:from>
        <xdr:to>
          <xdr:col>7</xdr:col>
          <xdr:colOff>314325</xdr:colOff>
          <xdr:row>432</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433</xdr:row>
          <xdr:rowOff>0</xdr:rowOff>
        </xdr:from>
        <xdr:to>
          <xdr:col>7</xdr:col>
          <xdr:colOff>314325</xdr:colOff>
          <xdr:row>433</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437</xdr:row>
          <xdr:rowOff>0</xdr:rowOff>
        </xdr:from>
        <xdr:to>
          <xdr:col>7</xdr:col>
          <xdr:colOff>314325</xdr:colOff>
          <xdr:row>437</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438</xdr:row>
          <xdr:rowOff>0</xdr:rowOff>
        </xdr:from>
        <xdr:to>
          <xdr:col>7</xdr:col>
          <xdr:colOff>314325</xdr:colOff>
          <xdr:row>438</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439</xdr:row>
          <xdr:rowOff>0</xdr:rowOff>
        </xdr:from>
        <xdr:to>
          <xdr:col>7</xdr:col>
          <xdr:colOff>314325</xdr:colOff>
          <xdr:row>439</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441</xdr:row>
          <xdr:rowOff>0</xdr:rowOff>
        </xdr:from>
        <xdr:to>
          <xdr:col>7</xdr:col>
          <xdr:colOff>314325</xdr:colOff>
          <xdr:row>441</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442</xdr:row>
          <xdr:rowOff>0</xdr:rowOff>
        </xdr:from>
        <xdr:to>
          <xdr:col>7</xdr:col>
          <xdr:colOff>314325</xdr:colOff>
          <xdr:row>442</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443</xdr:row>
          <xdr:rowOff>0</xdr:rowOff>
        </xdr:from>
        <xdr:to>
          <xdr:col>7</xdr:col>
          <xdr:colOff>314325</xdr:colOff>
          <xdr:row>443</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444</xdr:row>
          <xdr:rowOff>0</xdr:rowOff>
        </xdr:from>
        <xdr:to>
          <xdr:col>7</xdr:col>
          <xdr:colOff>314325</xdr:colOff>
          <xdr:row>444</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445</xdr:row>
          <xdr:rowOff>0</xdr:rowOff>
        </xdr:from>
        <xdr:to>
          <xdr:col>7</xdr:col>
          <xdr:colOff>314325</xdr:colOff>
          <xdr:row>445</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446</xdr:row>
          <xdr:rowOff>0</xdr:rowOff>
        </xdr:from>
        <xdr:to>
          <xdr:col>7</xdr:col>
          <xdr:colOff>314325</xdr:colOff>
          <xdr:row>446</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448</xdr:row>
          <xdr:rowOff>0</xdr:rowOff>
        </xdr:from>
        <xdr:to>
          <xdr:col>7</xdr:col>
          <xdr:colOff>314325</xdr:colOff>
          <xdr:row>448</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449</xdr:row>
          <xdr:rowOff>0</xdr:rowOff>
        </xdr:from>
        <xdr:to>
          <xdr:col>7</xdr:col>
          <xdr:colOff>314325</xdr:colOff>
          <xdr:row>449</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450</xdr:row>
          <xdr:rowOff>0</xdr:rowOff>
        </xdr:from>
        <xdr:to>
          <xdr:col>7</xdr:col>
          <xdr:colOff>314325</xdr:colOff>
          <xdr:row>450</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451</xdr:row>
          <xdr:rowOff>0</xdr:rowOff>
        </xdr:from>
        <xdr:to>
          <xdr:col>7</xdr:col>
          <xdr:colOff>314325</xdr:colOff>
          <xdr:row>451</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452</xdr:row>
          <xdr:rowOff>0</xdr:rowOff>
        </xdr:from>
        <xdr:to>
          <xdr:col>7</xdr:col>
          <xdr:colOff>314325</xdr:colOff>
          <xdr:row>452</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453</xdr:row>
          <xdr:rowOff>0</xdr:rowOff>
        </xdr:from>
        <xdr:to>
          <xdr:col>7</xdr:col>
          <xdr:colOff>314325</xdr:colOff>
          <xdr:row>453</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454</xdr:row>
          <xdr:rowOff>0</xdr:rowOff>
        </xdr:from>
        <xdr:to>
          <xdr:col>7</xdr:col>
          <xdr:colOff>314325</xdr:colOff>
          <xdr:row>454</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455</xdr:row>
          <xdr:rowOff>0</xdr:rowOff>
        </xdr:from>
        <xdr:to>
          <xdr:col>7</xdr:col>
          <xdr:colOff>314325</xdr:colOff>
          <xdr:row>455</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456</xdr:row>
          <xdr:rowOff>0</xdr:rowOff>
        </xdr:from>
        <xdr:to>
          <xdr:col>7</xdr:col>
          <xdr:colOff>314325</xdr:colOff>
          <xdr:row>456</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457</xdr:row>
          <xdr:rowOff>0</xdr:rowOff>
        </xdr:from>
        <xdr:to>
          <xdr:col>7</xdr:col>
          <xdr:colOff>314325</xdr:colOff>
          <xdr:row>457</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462</xdr:row>
          <xdr:rowOff>0</xdr:rowOff>
        </xdr:from>
        <xdr:to>
          <xdr:col>7</xdr:col>
          <xdr:colOff>314325</xdr:colOff>
          <xdr:row>462</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463</xdr:row>
          <xdr:rowOff>0</xdr:rowOff>
        </xdr:from>
        <xdr:to>
          <xdr:col>7</xdr:col>
          <xdr:colOff>314325</xdr:colOff>
          <xdr:row>463</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464</xdr:row>
          <xdr:rowOff>0</xdr:rowOff>
        </xdr:from>
        <xdr:to>
          <xdr:col>7</xdr:col>
          <xdr:colOff>314325</xdr:colOff>
          <xdr:row>464</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465</xdr:row>
          <xdr:rowOff>0</xdr:rowOff>
        </xdr:from>
        <xdr:to>
          <xdr:col>7</xdr:col>
          <xdr:colOff>314325</xdr:colOff>
          <xdr:row>465</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466</xdr:row>
          <xdr:rowOff>0</xdr:rowOff>
        </xdr:from>
        <xdr:to>
          <xdr:col>7</xdr:col>
          <xdr:colOff>314325</xdr:colOff>
          <xdr:row>466</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467</xdr:row>
          <xdr:rowOff>0</xdr:rowOff>
        </xdr:from>
        <xdr:to>
          <xdr:col>7</xdr:col>
          <xdr:colOff>314325</xdr:colOff>
          <xdr:row>467</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468</xdr:row>
          <xdr:rowOff>0</xdr:rowOff>
        </xdr:from>
        <xdr:to>
          <xdr:col>7</xdr:col>
          <xdr:colOff>314325</xdr:colOff>
          <xdr:row>468</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469</xdr:row>
          <xdr:rowOff>0</xdr:rowOff>
        </xdr:from>
        <xdr:to>
          <xdr:col>7</xdr:col>
          <xdr:colOff>314325</xdr:colOff>
          <xdr:row>469</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470</xdr:row>
          <xdr:rowOff>0</xdr:rowOff>
        </xdr:from>
        <xdr:to>
          <xdr:col>7</xdr:col>
          <xdr:colOff>314325</xdr:colOff>
          <xdr:row>470</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471</xdr:row>
          <xdr:rowOff>0</xdr:rowOff>
        </xdr:from>
        <xdr:to>
          <xdr:col>7</xdr:col>
          <xdr:colOff>314325</xdr:colOff>
          <xdr:row>471</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472</xdr:row>
          <xdr:rowOff>0</xdr:rowOff>
        </xdr:from>
        <xdr:to>
          <xdr:col>7</xdr:col>
          <xdr:colOff>314325</xdr:colOff>
          <xdr:row>472</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473</xdr:row>
          <xdr:rowOff>0</xdr:rowOff>
        </xdr:from>
        <xdr:to>
          <xdr:col>7</xdr:col>
          <xdr:colOff>314325</xdr:colOff>
          <xdr:row>473</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474</xdr:row>
          <xdr:rowOff>0</xdr:rowOff>
        </xdr:from>
        <xdr:to>
          <xdr:col>7</xdr:col>
          <xdr:colOff>314325</xdr:colOff>
          <xdr:row>474</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475</xdr:row>
          <xdr:rowOff>0</xdr:rowOff>
        </xdr:from>
        <xdr:to>
          <xdr:col>7</xdr:col>
          <xdr:colOff>314325</xdr:colOff>
          <xdr:row>475</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476</xdr:row>
          <xdr:rowOff>0</xdr:rowOff>
        </xdr:from>
        <xdr:to>
          <xdr:col>7</xdr:col>
          <xdr:colOff>314325</xdr:colOff>
          <xdr:row>476</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477</xdr:row>
          <xdr:rowOff>0</xdr:rowOff>
        </xdr:from>
        <xdr:to>
          <xdr:col>7</xdr:col>
          <xdr:colOff>314325</xdr:colOff>
          <xdr:row>477</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478</xdr:row>
          <xdr:rowOff>0</xdr:rowOff>
        </xdr:from>
        <xdr:to>
          <xdr:col>7</xdr:col>
          <xdr:colOff>314325</xdr:colOff>
          <xdr:row>478</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479</xdr:row>
          <xdr:rowOff>0</xdr:rowOff>
        </xdr:from>
        <xdr:to>
          <xdr:col>7</xdr:col>
          <xdr:colOff>314325</xdr:colOff>
          <xdr:row>479</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480</xdr:row>
          <xdr:rowOff>0</xdr:rowOff>
        </xdr:from>
        <xdr:to>
          <xdr:col>7</xdr:col>
          <xdr:colOff>314325</xdr:colOff>
          <xdr:row>480</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5</xdr:row>
          <xdr:rowOff>0</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391</xdr:row>
          <xdr:rowOff>9525</xdr:rowOff>
        </xdr:from>
        <xdr:to>
          <xdr:col>7</xdr:col>
          <xdr:colOff>314325</xdr:colOff>
          <xdr:row>392</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xdr:row>
          <xdr:rowOff>180975</xdr:rowOff>
        </xdr:from>
        <xdr:to>
          <xdr:col>7</xdr:col>
          <xdr:colOff>295275</xdr:colOff>
          <xdr:row>39</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0" Type="http://schemas.openxmlformats.org/officeDocument/2006/relationships/ctrlProp" Target="../ctrlProps/ctrlProp162.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36" Type="http://schemas.openxmlformats.org/officeDocument/2006/relationships/ctrlProp" Target="../ctrlProps/ctrlProp28.xml"/><Relationship Id="rId49" Type="http://schemas.openxmlformats.org/officeDocument/2006/relationships/ctrlProp" Target="../ctrlProps/ctrlProp41.xml"/><Relationship Id="rId57" Type="http://schemas.openxmlformats.org/officeDocument/2006/relationships/ctrlProp" Target="../ctrlProps/ctrlProp49.xml"/><Relationship Id="rId106" Type="http://schemas.openxmlformats.org/officeDocument/2006/relationships/ctrlProp" Target="../ctrlProps/ctrlProp98.xml"/><Relationship Id="rId114" Type="http://schemas.openxmlformats.org/officeDocument/2006/relationships/ctrlProp" Target="../ctrlProps/ctrlProp106.xml"/><Relationship Id="rId119" Type="http://schemas.openxmlformats.org/officeDocument/2006/relationships/ctrlProp" Target="../ctrlProps/ctrlProp111.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44" Type="http://schemas.openxmlformats.org/officeDocument/2006/relationships/ctrlProp" Target="../ctrlProps/ctrlProp36.xml"/><Relationship Id="rId52" Type="http://schemas.openxmlformats.org/officeDocument/2006/relationships/ctrlProp" Target="../ctrlProps/ctrlProp44.xml"/><Relationship Id="rId60" Type="http://schemas.openxmlformats.org/officeDocument/2006/relationships/ctrlProp" Target="../ctrlProps/ctrlProp52.xml"/><Relationship Id="rId65" Type="http://schemas.openxmlformats.org/officeDocument/2006/relationships/ctrlProp" Target="../ctrlProps/ctrlProp57.xml"/><Relationship Id="rId73" Type="http://schemas.openxmlformats.org/officeDocument/2006/relationships/ctrlProp" Target="../ctrlProps/ctrlProp65.xml"/><Relationship Id="rId78" Type="http://schemas.openxmlformats.org/officeDocument/2006/relationships/ctrlProp" Target="../ctrlProps/ctrlProp70.xml"/><Relationship Id="rId81" Type="http://schemas.openxmlformats.org/officeDocument/2006/relationships/ctrlProp" Target="../ctrlProps/ctrlProp73.xml"/><Relationship Id="rId86" Type="http://schemas.openxmlformats.org/officeDocument/2006/relationships/ctrlProp" Target="../ctrlProps/ctrlProp78.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30" Type="http://schemas.openxmlformats.org/officeDocument/2006/relationships/ctrlProp" Target="../ctrlProps/ctrlProp122.xml"/><Relationship Id="rId135" Type="http://schemas.openxmlformats.org/officeDocument/2006/relationships/ctrlProp" Target="../ctrlProps/ctrlProp127.xml"/><Relationship Id="rId143" Type="http://schemas.openxmlformats.org/officeDocument/2006/relationships/ctrlProp" Target="../ctrlProps/ctrlProp135.xml"/><Relationship Id="rId148" Type="http://schemas.openxmlformats.org/officeDocument/2006/relationships/ctrlProp" Target="../ctrlProps/ctrlProp140.xml"/><Relationship Id="rId151" Type="http://schemas.openxmlformats.org/officeDocument/2006/relationships/ctrlProp" Target="../ctrlProps/ctrlProp143.xml"/><Relationship Id="rId156" Type="http://schemas.openxmlformats.org/officeDocument/2006/relationships/ctrlProp" Target="../ctrlProps/ctrlProp148.xml"/><Relationship Id="rId164" Type="http://schemas.openxmlformats.org/officeDocument/2006/relationships/ctrlProp" Target="../ctrlProps/ctrlProp156.xml"/><Relationship Id="rId169" Type="http://schemas.openxmlformats.org/officeDocument/2006/relationships/ctrlProp" Target="../ctrlProps/ctrlProp161.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1078</v>
      </c>
      <c r="C2" s="102" t="s">
        <v>1152</v>
      </c>
      <c r="D2" s="103"/>
      <c r="E2" s="103"/>
      <c r="F2" s="103"/>
    </row>
    <row r="3" spans="1:6" ht="15.75" thickBot="1" x14ac:dyDescent="0.3">
      <c r="A3" s="68"/>
      <c r="B3" s="104" t="s">
        <v>1154</v>
      </c>
      <c r="C3" s="105" t="s">
        <v>1153</v>
      </c>
      <c r="D3" s="103"/>
      <c r="E3" s="103"/>
      <c r="F3" s="103"/>
    </row>
    <row r="4" spans="1:6" ht="33.75" customHeight="1" thickTop="1" thickBot="1" x14ac:dyDescent="0.3">
      <c r="B4" s="106" t="s">
        <v>1155</v>
      </c>
      <c r="C4" s="103"/>
      <c r="D4" s="103"/>
      <c r="E4" s="106" t="s">
        <v>1156</v>
      </c>
      <c r="F4" s="103"/>
    </row>
    <row r="5" spans="1:6" ht="33.75" customHeight="1" x14ac:dyDescent="0.25">
      <c r="B5" s="262" t="s">
        <v>1130</v>
      </c>
      <c r="C5" s="263"/>
      <c r="D5" s="103"/>
      <c r="E5" s="262" t="s">
        <v>1157</v>
      </c>
      <c r="F5" s="263"/>
    </row>
    <row r="6" spans="1:6" ht="33.75" customHeight="1" x14ac:dyDescent="0.25">
      <c r="B6" s="107" t="s">
        <v>1071</v>
      </c>
      <c r="C6" s="108"/>
      <c r="D6" s="103"/>
      <c r="E6" s="107" t="s">
        <v>1071</v>
      </c>
      <c r="F6" s="108"/>
    </row>
    <row r="7" spans="1:6" ht="33.75" customHeight="1" x14ac:dyDescent="0.25">
      <c r="B7" s="107" t="s">
        <v>1072</v>
      </c>
      <c r="C7" s="108"/>
      <c r="D7" s="103"/>
      <c r="E7" s="107" t="s">
        <v>1072</v>
      </c>
      <c r="F7" s="108"/>
    </row>
    <row r="8" spans="1:6" ht="33.75" customHeight="1" x14ac:dyDescent="0.25">
      <c r="B8" s="107" t="s">
        <v>1079</v>
      </c>
      <c r="C8" s="108"/>
      <c r="D8" s="103"/>
      <c r="E8" s="107" t="s">
        <v>1079</v>
      </c>
      <c r="F8" s="108"/>
    </row>
    <row r="9" spans="1:6" ht="33.75" customHeight="1" x14ac:dyDescent="0.25">
      <c r="B9" s="107" t="s">
        <v>1073</v>
      </c>
      <c r="C9" s="108"/>
      <c r="D9" s="103"/>
      <c r="E9" s="107" t="s">
        <v>1133</v>
      </c>
      <c r="F9" s="108"/>
    </row>
    <row r="10" spans="1:6" ht="33.75" customHeight="1" x14ac:dyDescent="0.25">
      <c r="B10" s="109" t="s">
        <v>1074</v>
      </c>
      <c r="C10" s="110"/>
      <c r="D10" s="103"/>
      <c r="E10" s="109" t="s">
        <v>1131</v>
      </c>
      <c r="F10" s="110"/>
    </row>
    <row r="11" spans="1:6" ht="33.75" customHeight="1" x14ac:dyDescent="0.25">
      <c r="B11" s="107" t="s">
        <v>1080</v>
      </c>
      <c r="C11" s="108"/>
      <c r="D11" s="103"/>
      <c r="E11" s="109" t="s">
        <v>1080</v>
      </c>
      <c r="F11" s="110"/>
    </row>
    <row r="12" spans="1:6" ht="33.75" customHeight="1" x14ac:dyDescent="0.25">
      <c r="B12" s="112" t="s">
        <v>1132</v>
      </c>
      <c r="C12" s="113"/>
      <c r="D12" s="103"/>
      <c r="E12" s="115" t="s">
        <v>1150</v>
      </c>
      <c r="F12" s="116"/>
    </row>
    <row r="13" spans="1:6" ht="33.75" customHeight="1" x14ac:dyDescent="0.25">
      <c r="B13" s="109" t="s">
        <v>1075</v>
      </c>
      <c r="C13" s="110"/>
      <c r="D13" s="103"/>
      <c r="E13" s="264" t="s">
        <v>1151</v>
      </c>
      <c r="F13" s="265"/>
    </row>
    <row r="14" spans="1:6" ht="33.75" customHeight="1" x14ac:dyDescent="0.25">
      <c r="B14" s="107" t="s">
        <v>1076</v>
      </c>
      <c r="C14" s="110"/>
      <c r="D14" s="103"/>
      <c r="E14" s="107" t="s">
        <v>1071</v>
      </c>
      <c r="F14" s="108"/>
    </row>
    <row r="15" spans="1:6" ht="33.75" customHeight="1" thickBot="1" x14ac:dyDescent="0.3">
      <c r="B15" s="114" t="s">
        <v>1077</v>
      </c>
      <c r="C15" s="111"/>
      <c r="D15" s="103"/>
      <c r="E15" s="117" t="s">
        <v>1072</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81"/>
  <sheetViews>
    <sheetView showGridLines="0" zoomScale="50" zoomScaleNormal="5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73" t="s">
        <v>150</v>
      </c>
      <c r="C2" s="374"/>
      <c r="D2" s="377" t="s">
        <v>149</v>
      </c>
      <c r="E2" s="377" t="s">
        <v>148</v>
      </c>
      <c r="F2" s="377" t="s">
        <v>147</v>
      </c>
      <c r="G2" s="379" t="s">
        <v>1084</v>
      </c>
      <c r="H2" s="373" t="s">
        <v>151</v>
      </c>
      <c r="I2" s="380"/>
      <c r="J2" s="374"/>
      <c r="K2" s="377" t="s">
        <v>152</v>
      </c>
      <c r="L2" s="335" t="s">
        <v>115</v>
      </c>
      <c r="M2" s="335"/>
      <c r="N2" s="335"/>
    </row>
    <row r="3" spans="2:14" ht="20.25" customHeight="1" x14ac:dyDescent="0.25">
      <c r="B3" s="375"/>
      <c r="C3" s="376"/>
      <c r="D3" s="377"/>
      <c r="E3" s="377"/>
      <c r="F3" s="377"/>
      <c r="G3" s="377"/>
      <c r="H3" s="375"/>
      <c r="I3" s="381"/>
      <c r="J3" s="376"/>
      <c r="K3" s="377"/>
      <c r="L3" s="335"/>
      <c r="M3" s="335"/>
      <c r="N3" s="335"/>
    </row>
    <row r="4" spans="2:14" x14ac:dyDescent="0.25">
      <c r="B4" s="121" t="s">
        <v>907</v>
      </c>
      <c r="C4" s="121"/>
      <c r="D4" s="121"/>
      <c r="E4" s="121"/>
      <c r="F4" s="121"/>
      <c r="G4" s="121"/>
      <c r="H4" s="122"/>
      <c r="I4" s="121"/>
      <c r="J4" s="121"/>
      <c r="K4" s="123"/>
      <c r="L4" s="336" t="s">
        <v>1</v>
      </c>
      <c r="M4" s="336"/>
      <c r="N4" s="336"/>
    </row>
    <row r="5" spans="2:14" x14ac:dyDescent="0.25">
      <c r="B5" s="300" t="s">
        <v>11</v>
      </c>
      <c r="C5" s="303"/>
      <c r="D5" s="312" t="s">
        <v>163</v>
      </c>
      <c r="E5" s="354"/>
      <c r="F5" s="297" t="s">
        <v>1085</v>
      </c>
      <c r="G5" s="294" t="s">
        <v>153</v>
      </c>
      <c r="H5" s="34" t="b">
        <v>0</v>
      </c>
      <c r="I5" s="124" t="s">
        <v>859</v>
      </c>
      <c r="J5" s="125" t="s">
        <v>114</v>
      </c>
      <c r="K5" s="277"/>
      <c r="L5" s="306" t="s">
        <v>11</v>
      </c>
      <c r="M5" s="309"/>
      <c r="N5" s="126" t="str">
        <f>IF(H8=TRUE,"",IF(H5=TRUE,I5,""))</f>
        <v/>
      </c>
    </row>
    <row r="6" spans="2:14" ht="18.75" customHeight="1" x14ac:dyDescent="0.25">
      <c r="B6" s="301"/>
      <c r="C6" s="272"/>
      <c r="D6" s="304"/>
      <c r="E6" s="355"/>
      <c r="F6" s="298"/>
      <c r="G6" s="295"/>
      <c r="H6" s="34" t="b">
        <v>0</v>
      </c>
      <c r="I6" s="124" t="s">
        <v>154</v>
      </c>
      <c r="J6" s="125" t="s">
        <v>114</v>
      </c>
      <c r="K6" s="348"/>
      <c r="L6" s="307"/>
      <c r="M6" s="310"/>
      <c r="N6" s="126" t="str">
        <f>IF(H8=TRUE,"",IF(H6=TRUE,I6,""))</f>
        <v/>
      </c>
    </row>
    <row r="7" spans="2:14" ht="18.75" customHeight="1" x14ac:dyDescent="0.25">
      <c r="B7" s="301"/>
      <c r="C7" s="272"/>
      <c r="D7" s="304"/>
      <c r="E7" s="355"/>
      <c r="F7" s="298"/>
      <c r="G7" s="295"/>
      <c r="H7" s="34" t="b">
        <v>0</v>
      </c>
      <c r="I7" s="124" t="s">
        <v>155</v>
      </c>
      <c r="J7" s="125" t="s">
        <v>114</v>
      </c>
      <c r="K7" s="348"/>
      <c r="L7" s="307"/>
      <c r="M7" s="310"/>
      <c r="N7" s="126" t="str">
        <f>IF(H8=TRUE,"",IF(H7=TRUE,I7,""))</f>
        <v/>
      </c>
    </row>
    <row r="8" spans="2:14" ht="45" customHeight="1" x14ac:dyDescent="0.25">
      <c r="B8" s="302"/>
      <c r="C8" s="273"/>
      <c r="D8" s="304"/>
      <c r="E8" s="355"/>
      <c r="F8" s="298"/>
      <c r="G8" s="296"/>
      <c r="H8" s="34" t="b">
        <v>0</v>
      </c>
      <c r="I8" s="124" t="s">
        <v>156</v>
      </c>
      <c r="J8" s="125" t="s">
        <v>114</v>
      </c>
      <c r="K8" s="349"/>
      <c r="L8" s="308"/>
      <c r="M8" s="311"/>
      <c r="N8" s="126" t="str">
        <f>IF(H8=TRUE, I8, "")</f>
        <v/>
      </c>
    </row>
    <row r="9" spans="2:14" ht="96" customHeight="1" x14ac:dyDescent="0.25">
      <c r="B9" s="300" t="s">
        <v>11</v>
      </c>
      <c r="C9" s="303" t="s">
        <v>2</v>
      </c>
      <c r="D9" s="304"/>
      <c r="E9" s="355"/>
      <c r="F9" s="298"/>
      <c r="G9" s="266" t="s">
        <v>164</v>
      </c>
      <c r="H9" s="35" t="b">
        <v>0</v>
      </c>
      <c r="I9" s="124" t="s">
        <v>157</v>
      </c>
      <c r="J9" s="125" t="s">
        <v>114</v>
      </c>
      <c r="K9" s="358" t="s">
        <v>201</v>
      </c>
      <c r="L9" s="306" t="s">
        <v>11</v>
      </c>
      <c r="M9" s="309" t="s">
        <v>2</v>
      </c>
      <c r="N9" s="126" t="str">
        <f>IF(H12=TRUE,"",IF(H9=TRUE,I9,""))</f>
        <v/>
      </c>
    </row>
    <row r="10" spans="2:14" ht="96" customHeight="1" x14ac:dyDescent="0.25">
      <c r="B10" s="301"/>
      <c r="C10" s="272"/>
      <c r="D10" s="304"/>
      <c r="E10" s="355"/>
      <c r="F10" s="298"/>
      <c r="G10" s="267"/>
      <c r="H10" s="35" t="b">
        <v>0</v>
      </c>
      <c r="I10" s="124" t="s">
        <v>158</v>
      </c>
      <c r="J10" s="125" t="s">
        <v>114</v>
      </c>
      <c r="K10" s="382"/>
      <c r="L10" s="307"/>
      <c r="M10" s="310"/>
      <c r="N10" s="126" t="str">
        <f>IF(H12=TRUE,"",IF(H10=TRUE,I10,""))</f>
        <v/>
      </c>
    </row>
    <row r="11" spans="2:14" ht="96" customHeight="1" x14ac:dyDescent="0.25">
      <c r="B11" s="301"/>
      <c r="C11" s="272"/>
      <c r="D11" s="304"/>
      <c r="E11" s="355"/>
      <c r="F11" s="298"/>
      <c r="G11" s="267"/>
      <c r="H11" s="35" t="b">
        <v>0</v>
      </c>
      <c r="I11" s="127" t="s">
        <v>159</v>
      </c>
      <c r="J11" s="125" t="s">
        <v>114</v>
      </c>
      <c r="K11" s="382"/>
      <c r="L11" s="307"/>
      <c r="M11" s="310"/>
      <c r="N11" s="126" t="str">
        <f>IF(H12=TRUE,"",IF(H11=TRUE,I11,""))</f>
        <v/>
      </c>
    </row>
    <row r="12" spans="2:14" ht="96" customHeight="1" x14ac:dyDescent="0.25">
      <c r="B12" s="302"/>
      <c r="C12" s="273"/>
      <c r="D12" s="304"/>
      <c r="E12" s="355"/>
      <c r="F12" s="298"/>
      <c r="G12" s="268"/>
      <c r="H12" s="35" t="b">
        <v>0</v>
      </c>
      <c r="I12" s="124" t="s">
        <v>160</v>
      </c>
      <c r="J12" s="125" t="s">
        <v>114</v>
      </c>
      <c r="K12" s="383"/>
      <c r="L12" s="308"/>
      <c r="M12" s="311"/>
      <c r="N12" s="126" t="str">
        <f t="shared" ref="N12:N22" si="0">IF(H12=TRUE, I12, "")</f>
        <v/>
      </c>
    </row>
    <row r="13" spans="2:14" ht="70.5" customHeight="1" x14ac:dyDescent="0.25">
      <c r="B13" s="300" t="s">
        <v>11</v>
      </c>
      <c r="C13" s="303" t="s">
        <v>3</v>
      </c>
      <c r="D13" s="304"/>
      <c r="E13" s="355"/>
      <c r="F13" s="298"/>
      <c r="G13" s="266" t="s">
        <v>174</v>
      </c>
      <c r="H13" s="35" t="b">
        <v>0</v>
      </c>
      <c r="I13" s="124" t="s">
        <v>161</v>
      </c>
      <c r="J13" s="125" t="s">
        <v>114</v>
      </c>
      <c r="K13" s="291"/>
      <c r="L13" s="306" t="s">
        <v>11</v>
      </c>
      <c r="M13" s="309" t="s">
        <v>3</v>
      </c>
      <c r="N13" s="126" t="str">
        <f t="shared" si="0"/>
        <v/>
      </c>
    </row>
    <row r="14" spans="2:14" ht="70.5" customHeight="1" x14ac:dyDescent="0.25">
      <c r="B14" s="301"/>
      <c r="C14" s="272"/>
      <c r="D14" s="304"/>
      <c r="E14" s="355"/>
      <c r="F14" s="298"/>
      <c r="G14" s="267"/>
      <c r="H14" s="35" t="b">
        <v>0</v>
      </c>
      <c r="I14" s="124" t="s">
        <v>162</v>
      </c>
      <c r="J14" s="125" t="s">
        <v>114</v>
      </c>
      <c r="K14" s="292"/>
      <c r="L14" s="307"/>
      <c r="M14" s="310"/>
      <c r="N14" s="126" t="str">
        <f t="shared" si="0"/>
        <v/>
      </c>
    </row>
    <row r="15" spans="2:14" ht="70.5" customHeight="1" x14ac:dyDescent="0.25">
      <c r="B15" s="301"/>
      <c r="C15" s="272"/>
      <c r="D15" s="304"/>
      <c r="E15" s="355"/>
      <c r="F15" s="298"/>
      <c r="G15" s="267"/>
      <c r="H15" s="35" t="b">
        <v>0</v>
      </c>
      <c r="I15" s="124" t="s">
        <v>165</v>
      </c>
      <c r="J15" s="125" t="s">
        <v>114</v>
      </c>
      <c r="K15" s="292"/>
      <c r="L15" s="307"/>
      <c r="M15" s="310"/>
      <c r="N15" s="126" t="str">
        <f t="shared" si="0"/>
        <v/>
      </c>
    </row>
    <row r="16" spans="2:14" ht="70.5" customHeight="1" x14ac:dyDescent="0.25">
      <c r="B16" s="301"/>
      <c r="C16" s="272"/>
      <c r="D16" s="304"/>
      <c r="E16" s="355"/>
      <c r="F16" s="298"/>
      <c r="G16" s="267"/>
      <c r="H16" s="35" t="b">
        <v>0</v>
      </c>
      <c r="I16" s="124" t="s">
        <v>166</v>
      </c>
      <c r="J16" s="125" t="s">
        <v>114</v>
      </c>
      <c r="K16" s="292"/>
      <c r="L16" s="307"/>
      <c r="M16" s="310"/>
      <c r="N16" s="126" t="str">
        <f t="shared" si="0"/>
        <v/>
      </c>
    </row>
    <row r="17" spans="2:14" ht="70.5" customHeight="1" x14ac:dyDescent="0.25">
      <c r="B17" s="301"/>
      <c r="C17" s="272"/>
      <c r="D17" s="304"/>
      <c r="E17" s="355"/>
      <c r="F17" s="298"/>
      <c r="G17" s="267"/>
      <c r="H17" s="35" t="b">
        <v>0</v>
      </c>
      <c r="I17" s="124" t="s">
        <v>167</v>
      </c>
      <c r="J17" s="125" t="s">
        <v>114</v>
      </c>
      <c r="K17" s="292"/>
      <c r="L17" s="307"/>
      <c r="M17" s="310"/>
      <c r="N17" s="126" t="str">
        <f t="shared" si="0"/>
        <v/>
      </c>
    </row>
    <row r="18" spans="2:14" ht="70.5" customHeight="1" x14ac:dyDescent="0.25">
      <c r="B18" s="301"/>
      <c r="C18" s="272"/>
      <c r="D18" s="304"/>
      <c r="E18" s="355"/>
      <c r="F18" s="298"/>
      <c r="G18" s="267"/>
      <c r="H18" s="35" t="b">
        <v>0</v>
      </c>
      <c r="I18" s="128" t="s">
        <v>168</v>
      </c>
      <c r="J18" s="125" t="s">
        <v>114</v>
      </c>
      <c r="K18" s="292"/>
      <c r="L18" s="307"/>
      <c r="M18" s="310"/>
      <c r="N18" s="126" t="str">
        <f t="shared" si="0"/>
        <v/>
      </c>
    </row>
    <row r="19" spans="2:14" ht="70.5" customHeight="1" x14ac:dyDescent="0.25">
      <c r="B19" s="301"/>
      <c r="C19" s="272"/>
      <c r="D19" s="304"/>
      <c r="E19" s="355"/>
      <c r="F19" s="298"/>
      <c r="G19" s="267"/>
      <c r="H19" s="35" t="b">
        <v>0</v>
      </c>
      <c r="I19" s="124" t="s">
        <v>169</v>
      </c>
      <c r="J19" s="125" t="s">
        <v>114</v>
      </c>
      <c r="K19" s="292"/>
      <c r="L19" s="307"/>
      <c r="M19" s="310"/>
      <c r="N19" s="126" t="str">
        <f t="shared" si="0"/>
        <v/>
      </c>
    </row>
    <row r="20" spans="2:14" ht="99.75" customHeight="1" x14ac:dyDescent="0.25">
      <c r="B20" s="301"/>
      <c r="C20" s="272"/>
      <c r="D20" s="304"/>
      <c r="E20" s="355"/>
      <c r="F20" s="298"/>
      <c r="G20" s="267"/>
      <c r="H20" s="35" t="b">
        <v>0</v>
      </c>
      <c r="I20" s="124" t="s">
        <v>170</v>
      </c>
      <c r="J20" s="125" t="s">
        <v>114</v>
      </c>
      <c r="K20" s="292"/>
      <c r="L20" s="307"/>
      <c r="M20" s="310"/>
      <c r="N20" s="126" t="str">
        <f t="shared" si="0"/>
        <v/>
      </c>
    </row>
    <row r="21" spans="2:14" ht="70.5" customHeight="1" x14ac:dyDescent="0.25">
      <c r="B21" s="301"/>
      <c r="C21" s="272"/>
      <c r="D21" s="304"/>
      <c r="E21" s="355"/>
      <c r="F21" s="298"/>
      <c r="G21" s="267"/>
      <c r="H21" s="35" t="b">
        <v>0</v>
      </c>
      <c r="I21" s="124" t="s">
        <v>171</v>
      </c>
      <c r="J21" s="125" t="s">
        <v>114</v>
      </c>
      <c r="K21" s="292"/>
      <c r="L21" s="307"/>
      <c r="M21" s="310"/>
      <c r="N21" s="126" t="str">
        <f t="shared" si="0"/>
        <v/>
      </c>
    </row>
    <row r="22" spans="2:14" ht="138" customHeight="1" x14ac:dyDescent="0.25">
      <c r="B22" s="301"/>
      <c r="C22" s="272"/>
      <c r="D22" s="304"/>
      <c r="E22" s="355"/>
      <c r="F22" s="298"/>
      <c r="G22" s="267"/>
      <c r="H22" s="35" t="b">
        <v>0</v>
      </c>
      <c r="I22" s="124" t="s">
        <v>172</v>
      </c>
      <c r="J22" s="125" t="s">
        <v>114</v>
      </c>
      <c r="K22" s="292"/>
      <c r="L22" s="307"/>
      <c r="M22" s="310"/>
      <c r="N22" s="126" t="str">
        <f t="shared" si="0"/>
        <v/>
      </c>
    </row>
    <row r="23" spans="2:14" ht="70.5" customHeight="1" x14ac:dyDescent="0.25">
      <c r="B23" s="302"/>
      <c r="C23" s="273"/>
      <c r="D23" s="304"/>
      <c r="E23" s="355"/>
      <c r="F23" s="298"/>
      <c r="G23" s="268"/>
      <c r="H23" s="35" t="b">
        <v>0</v>
      </c>
      <c r="I23" s="124" t="s">
        <v>173</v>
      </c>
      <c r="J23" s="29"/>
      <c r="K23" s="293"/>
      <c r="L23" s="308"/>
      <c r="M23" s="311"/>
      <c r="N23" s="129" t="str">
        <f>IF(J23="", "", J23)</f>
        <v/>
      </c>
    </row>
    <row r="24" spans="2:14" ht="126" customHeight="1" x14ac:dyDescent="0.25">
      <c r="B24" s="130" t="s">
        <v>12</v>
      </c>
      <c r="C24" s="131"/>
      <c r="D24" s="304"/>
      <c r="E24" s="355"/>
      <c r="F24" s="298"/>
      <c r="G24" s="132" t="s">
        <v>175</v>
      </c>
      <c r="H24" s="125" t="s">
        <v>114</v>
      </c>
      <c r="I24" s="29"/>
      <c r="J24" s="29"/>
      <c r="K24" s="133"/>
      <c r="L24" s="134" t="s">
        <v>12</v>
      </c>
      <c r="M24" s="131"/>
      <c r="N24" s="129" t="str">
        <f>IF(J24="", "Nem", J24)</f>
        <v>Nem</v>
      </c>
    </row>
    <row r="25" spans="2:14" ht="75" x14ac:dyDescent="0.3">
      <c r="B25" s="130" t="s">
        <v>13</v>
      </c>
      <c r="C25" s="131"/>
      <c r="D25" s="304"/>
      <c r="E25" s="355"/>
      <c r="F25" s="298"/>
      <c r="G25" s="135" t="s">
        <v>723</v>
      </c>
      <c r="H25" s="125" t="s">
        <v>114</v>
      </c>
      <c r="I25" s="29"/>
      <c r="J25" s="29"/>
      <c r="K25" s="133"/>
      <c r="L25" s="134" t="s">
        <v>13</v>
      </c>
      <c r="M25" s="131"/>
      <c r="N25" s="129" t="str">
        <f>IF(J25="", "Nem", J25)</f>
        <v>Nem</v>
      </c>
    </row>
    <row r="26" spans="2:14" ht="84.75" customHeight="1" x14ac:dyDescent="0.25">
      <c r="B26" s="130" t="s">
        <v>14</v>
      </c>
      <c r="C26" s="131"/>
      <c r="D26" s="304"/>
      <c r="E26" s="355"/>
      <c r="F26" s="299"/>
      <c r="G26" s="136" t="s">
        <v>176</v>
      </c>
      <c r="H26" s="125" t="s">
        <v>114</v>
      </c>
      <c r="I26" s="29"/>
      <c r="J26" s="29"/>
      <c r="K26" s="133"/>
      <c r="L26" s="134" t="s">
        <v>14</v>
      </c>
      <c r="M26" s="131"/>
      <c r="N26" s="129" t="str">
        <f>IF(J26="", "Nem", J26)</f>
        <v>Nem</v>
      </c>
    </row>
    <row r="27" spans="2:14" ht="290.10000000000002" customHeight="1" x14ac:dyDescent="0.25">
      <c r="B27" s="300" t="s">
        <v>15</v>
      </c>
      <c r="C27" s="303"/>
      <c r="D27" s="312" t="s">
        <v>218</v>
      </c>
      <c r="E27" s="378" t="s">
        <v>187</v>
      </c>
      <c r="F27" s="318" t="s">
        <v>177</v>
      </c>
      <c r="G27" s="362" t="s">
        <v>178</v>
      </c>
      <c r="H27" s="404" t="s">
        <v>114</v>
      </c>
      <c r="I27" s="408"/>
      <c r="J27" s="404" t="s">
        <v>114</v>
      </c>
      <c r="K27" s="138" t="s">
        <v>1065</v>
      </c>
      <c r="L27" s="139" t="s">
        <v>15</v>
      </c>
      <c r="M27" s="140"/>
      <c r="N27" s="126" t="str">
        <f>IF(I27="", "Nem ismert.", I27)</f>
        <v>Nem ismert.</v>
      </c>
    </row>
    <row r="28" spans="2:14" ht="30" customHeight="1" x14ac:dyDescent="0.25">
      <c r="B28" s="302"/>
      <c r="C28" s="273"/>
      <c r="D28" s="304"/>
      <c r="E28" s="378"/>
      <c r="F28" s="320"/>
      <c r="G28" s="363"/>
      <c r="H28" s="405"/>
      <c r="I28" s="409"/>
      <c r="J28" s="405"/>
      <c r="K28" s="141" t="s">
        <v>1082</v>
      </c>
      <c r="L28" s="134"/>
      <c r="M28" s="142"/>
      <c r="N28" s="126"/>
    </row>
    <row r="29" spans="2:14" ht="43.5" customHeight="1" x14ac:dyDescent="0.25">
      <c r="B29" s="300" t="s">
        <v>16</v>
      </c>
      <c r="C29" s="303"/>
      <c r="D29" s="304"/>
      <c r="E29" s="378"/>
      <c r="F29" s="297" t="s">
        <v>179</v>
      </c>
      <c r="G29" s="362" t="s">
        <v>718</v>
      </c>
      <c r="H29" s="125" t="s">
        <v>114</v>
      </c>
      <c r="I29" s="124" t="s">
        <v>180</v>
      </c>
      <c r="J29" s="31"/>
      <c r="K29" s="357" t="s">
        <v>184</v>
      </c>
      <c r="L29" s="306" t="s">
        <v>16</v>
      </c>
      <c r="M29" s="309"/>
      <c r="N29" s="143" t="str">
        <f>IF(J29="", "Nem ismert.", J29)</f>
        <v>Nem ismert.</v>
      </c>
    </row>
    <row r="30" spans="2:14" ht="43.5" customHeight="1" x14ac:dyDescent="0.25">
      <c r="B30" s="301"/>
      <c r="C30" s="272"/>
      <c r="D30" s="304"/>
      <c r="E30" s="378"/>
      <c r="F30" s="298"/>
      <c r="G30" s="411"/>
      <c r="H30" s="125" t="s">
        <v>114</v>
      </c>
      <c r="I30" s="144" t="s">
        <v>181</v>
      </c>
      <c r="J30" s="31"/>
      <c r="K30" s="357"/>
      <c r="L30" s="307"/>
      <c r="M30" s="310"/>
      <c r="N30" s="143" t="str">
        <f>IF(J30="", "Nem ismert.", J30)</f>
        <v>Nem ismert.</v>
      </c>
    </row>
    <row r="31" spans="2:14" ht="43.5" customHeight="1" x14ac:dyDescent="0.25">
      <c r="B31" s="301"/>
      <c r="C31" s="272"/>
      <c r="D31" s="304"/>
      <c r="E31" s="378"/>
      <c r="F31" s="298"/>
      <c r="G31" s="411"/>
      <c r="H31" s="125" t="s">
        <v>114</v>
      </c>
      <c r="I31" s="124" t="s">
        <v>182</v>
      </c>
      <c r="J31" s="31"/>
      <c r="K31" s="357"/>
      <c r="L31" s="307"/>
      <c r="M31" s="310"/>
      <c r="N31" s="143" t="str">
        <f>IF(J31="", "Nem ismert.", J31)</f>
        <v>Nem ismert.</v>
      </c>
    </row>
    <row r="32" spans="2:14" ht="43.5" customHeight="1" x14ac:dyDescent="0.25">
      <c r="B32" s="301"/>
      <c r="C32" s="272"/>
      <c r="D32" s="304"/>
      <c r="E32" s="378"/>
      <c r="F32" s="298"/>
      <c r="G32" s="411"/>
      <c r="H32" s="412" t="b">
        <v>0</v>
      </c>
      <c r="I32" s="414" t="s">
        <v>183</v>
      </c>
      <c r="J32" s="404" t="s">
        <v>114</v>
      </c>
      <c r="K32" s="358"/>
      <c r="L32" s="308"/>
      <c r="M32" s="311"/>
      <c r="N32" s="126" t="str">
        <f>IF(H32=TRUE, I32, "")</f>
        <v/>
      </c>
    </row>
    <row r="33" spans="1:14" ht="30" customHeight="1" x14ac:dyDescent="0.25">
      <c r="B33" s="302"/>
      <c r="C33" s="273"/>
      <c r="D33" s="304"/>
      <c r="E33" s="378"/>
      <c r="F33" s="298"/>
      <c r="G33" s="363"/>
      <c r="H33" s="413"/>
      <c r="I33" s="415"/>
      <c r="J33" s="405"/>
      <c r="K33" s="141" t="s">
        <v>1082</v>
      </c>
      <c r="L33" s="134"/>
      <c r="M33" s="142"/>
      <c r="N33" s="126"/>
    </row>
    <row r="34" spans="1:14" ht="97.5" customHeight="1" x14ac:dyDescent="0.25">
      <c r="B34" s="241" t="s">
        <v>17</v>
      </c>
      <c r="C34" s="145"/>
      <c r="D34" s="304"/>
      <c r="E34" s="378"/>
      <c r="F34" s="299"/>
      <c r="G34" s="132" t="s">
        <v>717</v>
      </c>
      <c r="H34" s="125" t="s">
        <v>114</v>
      </c>
      <c r="I34" s="29"/>
      <c r="J34" s="31"/>
      <c r="K34" s="146"/>
      <c r="L34" s="134" t="s">
        <v>17</v>
      </c>
      <c r="M34" s="142"/>
      <c r="N34" s="143" t="str">
        <f>IF(J34="", "Nem ismert.", J34)</f>
        <v>Nem ismert.</v>
      </c>
    </row>
    <row r="35" spans="1:14" ht="246.75" customHeight="1" x14ac:dyDescent="0.25">
      <c r="B35" s="147" t="s">
        <v>18</v>
      </c>
      <c r="C35" s="148"/>
      <c r="D35" s="304"/>
      <c r="E35" s="378"/>
      <c r="F35" s="149" t="s">
        <v>185</v>
      </c>
      <c r="G35" s="150" t="s">
        <v>716</v>
      </c>
      <c r="H35" s="125" t="s">
        <v>114</v>
      </c>
      <c r="I35" s="31"/>
      <c r="J35" s="125" t="s">
        <v>114</v>
      </c>
      <c r="K35" s="151" t="s">
        <v>186</v>
      </c>
      <c r="L35" s="139" t="s">
        <v>18</v>
      </c>
      <c r="M35" s="140"/>
      <c r="N35" s="143" t="str">
        <f>IF(I35="", "Nem ismert.", I35)</f>
        <v>Nem ismert.</v>
      </c>
    </row>
    <row r="36" spans="1:14" ht="225" x14ac:dyDescent="0.25">
      <c r="B36" s="147" t="s">
        <v>19</v>
      </c>
      <c r="C36" s="148"/>
      <c r="D36" s="304"/>
      <c r="E36" s="354" t="s">
        <v>189</v>
      </c>
      <c r="F36" s="149" t="s">
        <v>188</v>
      </c>
      <c r="G36" s="152" t="s">
        <v>860</v>
      </c>
      <c r="H36" s="125" t="s">
        <v>114</v>
      </c>
      <c r="I36" s="29"/>
      <c r="J36" s="125" t="s">
        <v>114</v>
      </c>
      <c r="K36" s="153" t="s">
        <v>1129</v>
      </c>
      <c r="L36" s="139" t="s">
        <v>19</v>
      </c>
      <c r="M36" s="140"/>
      <c r="N36" s="126" t="str">
        <f>IF(I36="", "Nem ismert.", I36)</f>
        <v>Nem ismert.</v>
      </c>
    </row>
    <row r="37" spans="1:14" s="154" customFormat="1" ht="177.75" customHeight="1" x14ac:dyDescent="0.25">
      <c r="A37" s="118"/>
      <c r="B37" s="147" t="s">
        <v>20</v>
      </c>
      <c r="C37" s="148"/>
      <c r="D37" s="304"/>
      <c r="E37" s="355"/>
      <c r="F37" s="297" t="s">
        <v>190</v>
      </c>
      <c r="G37" s="152" t="s">
        <v>714</v>
      </c>
      <c r="H37" s="125" t="s">
        <v>114</v>
      </c>
      <c r="I37" s="29"/>
      <c r="J37" s="125" t="s">
        <v>114</v>
      </c>
      <c r="K37" s="151"/>
      <c r="L37" s="139" t="s">
        <v>20</v>
      </c>
      <c r="M37" s="137"/>
      <c r="N37" s="126" t="str">
        <f>IF(I37="", "Nem ismert.", I37)</f>
        <v>Nem ismert.</v>
      </c>
    </row>
    <row r="38" spans="1:14" s="154" customFormat="1" ht="141.75" customHeight="1" x14ac:dyDescent="0.25">
      <c r="A38" s="118"/>
      <c r="B38" s="147" t="s">
        <v>20</v>
      </c>
      <c r="C38" s="148" t="s">
        <v>2</v>
      </c>
      <c r="D38" s="304"/>
      <c r="E38" s="355"/>
      <c r="F38" s="298"/>
      <c r="G38" s="155" t="s">
        <v>713</v>
      </c>
      <c r="H38" s="125" t="s">
        <v>114</v>
      </c>
      <c r="I38" s="29"/>
      <c r="J38" s="125" t="s">
        <v>114</v>
      </c>
      <c r="K38" s="156" t="s">
        <v>334</v>
      </c>
      <c r="L38" s="157" t="s">
        <v>20</v>
      </c>
      <c r="M38" s="137" t="s">
        <v>2</v>
      </c>
      <c r="N38" s="126" t="str">
        <f>IF(I38="", "Nem ismert.", I38)</f>
        <v>Nem ismert.</v>
      </c>
    </row>
    <row r="39" spans="1:14" s="154" customFormat="1" ht="39.75" customHeight="1" x14ac:dyDescent="0.25">
      <c r="A39" s="118"/>
      <c r="B39" s="300" t="s">
        <v>21</v>
      </c>
      <c r="C39" s="303"/>
      <c r="D39" s="304"/>
      <c r="E39" s="355"/>
      <c r="F39" s="298"/>
      <c r="G39" s="359" t="s">
        <v>715</v>
      </c>
      <c r="H39" s="34" t="b">
        <v>0</v>
      </c>
      <c r="I39" s="127" t="s">
        <v>191</v>
      </c>
      <c r="J39" s="125" t="s">
        <v>114</v>
      </c>
      <c r="K39" s="274" t="s">
        <v>1093</v>
      </c>
      <c r="L39" s="332" t="s">
        <v>21</v>
      </c>
      <c r="M39" s="318"/>
      <c r="N39" s="126" t="str">
        <f>IF(H39=TRUE, I39, "")</f>
        <v/>
      </c>
    </row>
    <row r="40" spans="1:14" s="154" customFormat="1" ht="62.25" customHeight="1" x14ac:dyDescent="0.25">
      <c r="A40" s="118"/>
      <c r="B40" s="301"/>
      <c r="C40" s="272"/>
      <c r="D40" s="304"/>
      <c r="E40" s="355"/>
      <c r="F40" s="298"/>
      <c r="G40" s="360"/>
      <c r="H40" s="34" t="b">
        <v>0</v>
      </c>
      <c r="I40" s="127" t="s">
        <v>192</v>
      </c>
      <c r="J40" s="158"/>
      <c r="K40" s="275"/>
      <c r="L40" s="333"/>
      <c r="M40" s="319"/>
      <c r="N40" s="126"/>
    </row>
    <row r="41" spans="1:14" s="154" customFormat="1" ht="39.75" customHeight="1" x14ac:dyDescent="0.25">
      <c r="A41" s="118"/>
      <c r="B41" s="301"/>
      <c r="C41" s="272"/>
      <c r="D41" s="304"/>
      <c r="E41" s="355"/>
      <c r="F41" s="298"/>
      <c r="G41" s="360"/>
      <c r="H41" s="125" t="s">
        <v>114</v>
      </c>
      <c r="I41" s="159" t="s">
        <v>193</v>
      </c>
      <c r="J41" s="32"/>
      <c r="K41" s="275"/>
      <c r="L41" s="333"/>
      <c r="M41" s="319"/>
      <c r="N41" s="160">
        <f>IF(H39=TRUE,"",J41)</f>
        <v>0</v>
      </c>
    </row>
    <row r="42" spans="1:14" s="154" customFormat="1" ht="39.75" customHeight="1" x14ac:dyDescent="0.25">
      <c r="A42" s="118"/>
      <c r="B42" s="301"/>
      <c r="C42" s="272"/>
      <c r="D42" s="304"/>
      <c r="E42" s="355"/>
      <c r="F42" s="298"/>
      <c r="G42" s="360"/>
      <c r="H42" s="125" t="s">
        <v>114</v>
      </c>
      <c r="I42" s="159" t="s">
        <v>530</v>
      </c>
      <c r="J42" s="32"/>
      <c r="K42" s="275"/>
      <c r="L42" s="333"/>
      <c r="M42" s="319"/>
      <c r="N42" s="160"/>
    </row>
    <row r="43" spans="1:14" s="154" customFormat="1" ht="39.75" customHeight="1" x14ac:dyDescent="0.25">
      <c r="A43" s="118"/>
      <c r="B43" s="301"/>
      <c r="C43" s="272"/>
      <c r="D43" s="304"/>
      <c r="E43" s="355"/>
      <c r="F43" s="298"/>
      <c r="G43" s="360"/>
      <c r="H43" s="125" t="s">
        <v>114</v>
      </c>
      <c r="I43" s="159" t="s">
        <v>194</v>
      </c>
      <c r="J43" s="32"/>
      <c r="K43" s="275"/>
      <c r="L43" s="333"/>
      <c r="M43" s="319"/>
      <c r="N43" s="160"/>
    </row>
    <row r="44" spans="1:14" s="154" customFormat="1" ht="39.75" customHeight="1" x14ac:dyDescent="0.25">
      <c r="A44" s="118"/>
      <c r="B44" s="302"/>
      <c r="C44" s="273"/>
      <c r="D44" s="304"/>
      <c r="E44" s="356"/>
      <c r="F44" s="299"/>
      <c r="G44" s="361"/>
      <c r="H44" s="125" t="s">
        <v>114</v>
      </c>
      <c r="I44" s="159" t="s">
        <v>531</v>
      </c>
      <c r="J44" s="32"/>
      <c r="K44" s="276"/>
      <c r="L44" s="334"/>
      <c r="M44" s="320"/>
      <c r="N44" s="160">
        <f>IF(H39=TRUE,"",J44)</f>
        <v>0</v>
      </c>
    </row>
    <row r="45" spans="1:14" ht="315.75" customHeight="1" x14ac:dyDescent="0.25">
      <c r="B45" s="161" t="s">
        <v>22</v>
      </c>
      <c r="C45" s="303"/>
      <c r="D45" s="304"/>
      <c r="E45" s="384" t="s">
        <v>227</v>
      </c>
      <c r="F45" s="297" t="s">
        <v>198</v>
      </c>
      <c r="G45" s="332" t="s">
        <v>195</v>
      </c>
      <c r="H45" s="125" t="s">
        <v>114</v>
      </c>
      <c r="I45" s="29"/>
      <c r="J45" s="30"/>
      <c r="K45" s="402" t="s">
        <v>1094</v>
      </c>
      <c r="L45" s="332" t="s">
        <v>22</v>
      </c>
      <c r="M45" s="309"/>
      <c r="N45" s="163" t="str">
        <f t="shared" ref="N45:N82" si="1">IF(J45="", "Nem ismert.", J45)</f>
        <v>Nem ismert.</v>
      </c>
    </row>
    <row r="46" spans="1:14" ht="373.5" customHeight="1" x14ac:dyDescent="0.25">
      <c r="A46" s="164"/>
      <c r="B46" s="301"/>
      <c r="C46" s="272"/>
      <c r="D46" s="304"/>
      <c r="E46" s="385"/>
      <c r="F46" s="298"/>
      <c r="G46" s="333"/>
      <c r="H46" s="404" t="s">
        <v>114</v>
      </c>
      <c r="I46" s="406"/>
      <c r="J46" s="408"/>
      <c r="K46" s="403"/>
      <c r="L46" s="334"/>
      <c r="M46" s="311"/>
      <c r="N46" s="163" t="str">
        <f t="shared" si="1"/>
        <v>Nem ismert.</v>
      </c>
    </row>
    <row r="47" spans="1:14" ht="30" customHeight="1" x14ac:dyDescent="0.25">
      <c r="A47" s="164"/>
      <c r="B47" s="302"/>
      <c r="C47" s="273"/>
      <c r="D47" s="304"/>
      <c r="E47" s="385"/>
      <c r="F47" s="298"/>
      <c r="G47" s="334"/>
      <c r="H47" s="405"/>
      <c r="I47" s="407"/>
      <c r="J47" s="409"/>
      <c r="K47" s="141" t="s">
        <v>1082</v>
      </c>
      <c r="L47" s="134"/>
      <c r="M47" s="142"/>
      <c r="N47" s="126"/>
    </row>
    <row r="48" spans="1:14" ht="91.5" customHeight="1" x14ac:dyDescent="0.25">
      <c r="B48" s="300" t="s">
        <v>23</v>
      </c>
      <c r="C48" s="303"/>
      <c r="D48" s="304"/>
      <c r="E48" s="385"/>
      <c r="F48" s="298"/>
      <c r="G48" s="294" t="s">
        <v>196</v>
      </c>
      <c r="H48" s="125" t="s">
        <v>114</v>
      </c>
      <c r="I48" s="29"/>
      <c r="J48" s="30"/>
      <c r="K48" s="400" t="s">
        <v>1095</v>
      </c>
      <c r="L48" s="306" t="s">
        <v>23</v>
      </c>
      <c r="M48" s="309"/>
      <c r="N48" s="163" t="str">
        <f t="shared" si="1"/>
        <v>Nem ismert.</v>
      </c>
    </row>
    <row r="49" spans="1:14" ht="91.5" customHeight="1" x14ac:dyDescent="0.25">
      <c r="B49" s="301"/>
      <c r="C49" s="272"/>
      <c r="D49" s="304"/>
      <c r="E49" s="385"/>
      <c r="F49" s="298"/>
      <c r="G49" s="295"/>
      <c r="H49" s="404" t="s">
        <v>114</v>
      </c>
      <c r="I49" s="406"/>
      <c r="J49" s="408"/>
      <c r="K49" s="401"/>
      <c r="L49" s="308"/>
      <c r="M49" s="311"/>
      <c r="N49" s="163" t="str">
        <f t="shared" si="1"/>
        <v>Nem ismert.</v>
      </c>
    </row>
    <row r="50" spans="1:14" ht="30" customHeight="1" x14ac:dyDescent="0.25">
      <c r="A50" s="164"/>
      <c r="B50" s="302"/>
      <c r="C50" s="273"/>
      <c r="D50" s="304"/>
      <c r="E50" s="385"/>
      <c r="F50" s="298"/>
      <c r="G50" s="296"/>
      <c r="H50" s="405"/>
      <c r="I50" s="407"/>
      <c r="J50" s="409"/>
      <c r="K50" s="141" t="s">
        <v>1082</v>
      </c>
      <c r="L50" s="134"/>
      <c r="M50" s="142"/>
      <c r="N50" s="126"/>
    </row>
    <row r="51" spans="1:14" ht="69" customHeight="1" x14ac:dyDescent="0.25">
      <c r="B51" s="397" t="s">
        <v>24</v>
      </c>
      <c r="C51" s="303"/>
      <c r="D51" s="304"/>
      <c r="E51" s="385"/>
      <c r="F51" s="298"/>
      <c r="G51" s="294" t="s">
        <v>197</v>
      </c>
      <c r="H51" s="125" t="s">
        <v>114</v>
      </c>
      <c r="I51" s="29"/>
      <c r="J51" s="30"/>
      <c r="K51" s="358" t="s">
        <v>217</v>
      </c>
      <c r="L51" s="306" t="s">
        <v>24</v>
      </c>
      <c r="M51" s="309"/>
      <c r="N51" s="163" t="str">
        <f t="shared" si="1"/>
        <v>Nem ismert.</v>
      </c>
    </row>
    <row r="52" spans="1:14" ht="69" customHeight="1" x14ac:dyDescent="0.25">
      <c r="B52" s="399"/>
      <c r="C52" s="273"/>
      <c r="D52" s="304"/>
      <c r="E52" s="385"/>
      <c r="F52" s="298"/>
      <c r="G52" s="296"/>
      <c r="H52" s="125" t="s">
        <v>114</v>
      </c>
      <c r="I52" s="29"/>
      <c r="J52" s="30"/>
      <c r="K52" s="383"/>
      <c r="L52" s="308"/>
      <c r="M52" s="311"/>
      <c r="N52" s="163" t="str">
        <f t="shared" si="1"/>
        <v>Nem ismert.</v>
      </c>
    </row>
    <row r="53" spans="1:14" ht="75" customHeight="1" x14ac:dyDescent="0.25">
      <c r="B53" s="397" t="s">
        <v>25</v>
      </c>
      <c r="C53" s="303"/>
      <c r="D53" s="304"/>
      <c r="E53" s="385"/>
      <c r="F53" s="298"/>
      <c r="G53" s="294" t="s">
        <v>216</v>
      </c>
      <c r="H53" s="165" t="s">
        <v>114</v>
      </c>
      <c r="I53" s="166" t="s">
        <v>199</v>
      </c>
      <c r="J53" s="30"/>
      <c r="K53" s="396" t="s">
        <v>217</v>
      </c>
      <c r="L53" s="306" t="s">
        <v>25</v>
      </c>
      <c r="M53" s="309"/>
      <c r="N53" s="163" t="str">
        <f t="shared" si="1"/>
        <v>Nem ismert.</v>
      </c>
    </row>
    <row r="54" spans="1:14" ht="75" customHeight="1" x14ac:dyDescent="0.25">
      <c r="B54" s="398"/>
      <c r="C54" s="272"/>
      <c r="D54" s="304"/>
      <c r="E54" s="385"/>
      <c r="F54" s="298"/>
      <c r="G54" s="295"/>
      <c r="H54" s="165" t="s">
        <v>114</v>
      </c>
      <c r="I54" s="166" t="s">
        <v>200</v>
      </c>
      <c r="J54" s="30"/>
      <c r="K54" s="396"/>
      <c r="L54" s="307"/>
      <c r="M54" s="310"/>
      <c r="N54" s="163" t="str">
        <f t="shared" si="1"/>
        <v>Nem ismert.</v>
      </c>
    </row>
    <row r="55" spans="1:14" ht="75" customHeight="1" x14ac:dyDescent="0.25">
      <c r="B55" s="398"/>
      <c r="C55" s="272"/>
      <c r="D55" s="304"/>
      <c r="E55" s="385"/>
      <c r="F55" s="298"/>
      <c r="G55" s="295"/>
      <c r="H55" s="165" t="s">
        <v>114</v>
      </c>
      <c r="I55" s="166" t="s">
        <v>202</v>
      </c>
      <c r="J55" s="30"/>
      <c r="K55" s="396"/>
      <c r="L55" s="307"/>
      <c r="M55" s="310"/>
      <c r="N55" s="163" t="str">
        <f t="shared" si="1"/>
        <v>Nem ismert.</v>
      </c>
    </row>
    <row r="56" spans="1:14" ht="91.5" customHeight="1" x14ac:dyDescent="0.25">
      <c r="B56" s="398"/>
      <c r="C56" s="272"/>
      <c r="D56" s="304"/>
      <c r="E56" s="385"/>
      <c r="F56" s="298"/>
      <c r="G56" s="295"/>
      <c r="H56" s="165" t="s">
        <v>114</v>
      </c>
      <c r="I56" s="166" t="s">
        <v>203</v>
      </c>
      <c r="J56" s="30"/>
      <c r="K56" s="396"/>
      <c r="L56" s="307"/>
      <c r="M56" s="310"/>
      <c r="N56" s="163" t="str">
        <f t="shared" si="1"/>
        <v>Nem ismert.</v>
      </c>
    </row>
    <row r="57" spans="1:14" ht="75" customHeight="1" x14ac:dyDescent="0.25">
      <c r="B57" s="398"/>
      <c r="C57" s="272"/>
      <c r="D57" s="304"/>
      <c r="E57" s="385"/>
      <c r="F57" s="298"/>
      <c r="G57" s="295"/>
      <c r="H57" s="165" t="s">
        <v>114</v>
      </c>
      <c r="I57" s="167" t="s">
        <v>204</v>
      </c>
      <c r="J57" s="30"/>
      <c r="K57" s="396"/>
      <c r="L57" s="307"/>
      <c r="M57" s="310"/>
      <c r="N57" s="163" t="str">
        <f t="shared" si="1"/>
        <v>Nem ismert.</v>
      </c>
    </row>
    <row r="58" spans="1:14" ht="75" customHeight="1" x14ac:dyDescent="0.25">
      <c r="B58" s="398"/>
      <c r="C58" s="272"/>
      <c r="D58" s="304"/>
      <c r="E58" s="385"/>
      <c r="F58" s="298"/>
      <c r="G58" s="295"/>
      <c r="H58" s="165" t="s">
        <v>114</v>
      </c>
      <c r="I58" s="166" t="s">
        <v>205</v>
      </c>
      <c r="J58" s="30"/>
      <c r="K58" s="396"/>
      <c r="L58" s="307"/>
      <c r="M58" s="310"/>
      <c r="N58" s="163" t="str">
        <f t="shared" si="1"/>
        <v>Nem ismert.</v>
      </c>
    </row>
    <row r="59" spans="1:14" ht="75" customHeight="1" x14ac:dyDescent="0.25">
      <c r="B59" s="398"/>
      <c r="C59" s="272"/>
      <c r="D59" s="304"/>
      <c r="E59" s="385"/>
      <c r="F59" s="298"/>
      <c r="G59" s="295"/>
      <c r="H59" s="165" t="s">
        <v>114</v>
      </c>
      <c r="I59" s="166" t="s">
        <v>206</v>
      </c>
      <c r="J59" s="30"/>
      <c r="K59" s="396"/>
      <c r="L59" s="307"/>
      <c r="M59" s="310"/>
      <c r="N59" s="163" t="str">
        <f t="shared" si="1"/>
        <v>Nem ismert.</v>
      </c>
    </row>
    <row r="60" spans="1:14" ht="75" customHeight="1" x14ac:dyDescent="0.25">
      <c r="B60" s="398"/>
      <c r="C60" s="272"/>
      <c r="D60" s="304"/>
      <c r="E60" s="385"/>
      <c r="F60" s="298"/>
      <c r="G60" s="295"/>
      <c r="H60" s="165" t="s">
        <v>114</v>
      </c>
      <c r="I60" s="166" t="s">
        <v>207</v>
      </c>
      <c r="J60" s="30"/>
      <c r="K60" s="396"/>
      <c r="L60" s="307"/>
      <c r="M60" s="310"/>
      <c r="N60" s="163" t="str">
        <f t="shared" si="1"/>
        <v>Nem ismert.</v>
      </c>
    </row>
    <row r="61" spans="1:14" ht="75" customHeight="1" x14ac:dyDescent="0.25">
      <c r="B61" s="398"/>
      <c r="C61" s="272"/>
      <c r="D61" s="304"/>
      <c r="E61" s="385"/>
      <c r="F61" s="298"/>
      <c r="G61" s="295"/>
      <c r="H61" s="165" t="s">
        <v>114</v>
      </c>
      <c r="I61" s="166" t="s">
        <v>208</v>
      </c>
      <c r="J61" s="30"/>
      <c r="K61" s="396"/>
      <c r="L61" s="307"/>
      <c r="M61" s="310"/>
      <c r="N61" s="163" t="str">
        <f t="shared" si="1"/>
        <v>Nem ismert.</v>
      </c>
    </row>
    <row r="62" spans="1:14" ht="75" customHeight="1" x14ac:dyDescent="0.25">
      <c r="B62" s="398"/>
      <c r="C62" s="272"/>
      <c r="D62" s="304"/>
      <c r="E62" s="385"/>
      <c r="F62" s="298"/>
      <c r="G62" s="295"/>
      <c r="H62" s="165" t="s">
        <v>114</v>
      </c>
      <c r="I62" s="166" t="s">
        <v>209</v>
      </c>
      <c r="J62" s="30"/>
      <c r="K62" s="396"/>
      <c r="L62" s="307"/>
      <c r="M62" s="310"/>
      <c r="N62" s="163" t="str">
        <f t="shared" si="1"/>
        <v>Nem ismert.</v>
      </c>
    </row>
    <row r="63" spans="1:14" ht="75" customHeight="1" x14ac:dyDescent="0.25">
      <c r="B63" s="398"/>
      <c r="C63" s="272"/>
      <c r="D63" s="304"/>
      <c r="E63" s="385"/>
      <c r="F63" s="298"/>
      <c r="G63" s="295"/>
      <c r="H63" s="165" t="s">
        <v>114</v>
      </c>
      <c r="I63" s="166" t="s">
        <v>210</v>
      </c>
      <c r="J63" s="30"/>
      <c r="K63" s="396"/>
      <c r="L63" s="307"/>
      <c r="M63" s="310"/>
      <c r="N63" s="163" t="str">
        <f t="shared" si="1"/>
        <v>Nem ismert.</v>
      </c>
    </row>
    <row r="64" spans="1:14" ht="75" customHeight="1" x14ac:dyDescent="0.25">
      <c r="B64" s="398"/>
      <c r="C64" s="272"/>
      <c r="D64" s="304"/>
      <c r="E64" s="385"/>
      <c r="F64" s="298"/>
      <c r="G64" s="295"/>
      <c r="H64" s="165" t="s">
        <v>114</v>
      </c>
      <c r="I64" s="166" t="s">
        <v>211</v>
      </c>
      <c r="J64" s="30"/>
      <c r="K64" s="396"/>
      <c r="L64" s="307"/>
      <c r="M64" s="310"/>
      <c r="N64" s="163" t="str">
        <f t="shared" si="1"/>
        <v>Nem ismert.</v>
      </c>
    </row>
    <row r="65" spans="2:14" ht="75" customHeight="1" x14ac:dyDescent="0.25">
      <c r="B65" s="398"/>
      <c r="C65" s="272"/>
      <c r="D65" s="304"/>
      <c r="E65" s="385"/>
      <c r="F65" s="298"/>
      <c r="G65" s="295"/>
      <c r="H65" s="165" t="s">
        <v>114</v>
      </c>
      <c r="I65" s="166" t="s">
        <v>212</v>
      </c>
      <c r="J65" s="30"/>
      <c r="K65" s="396"/>
      <c r="L65" s="307"/>
      <c r="M65" s="310"/>
      <c r="N65" s="163" t="str">
        <f t="shared" si="1"/>
        <v>Nem ismert.</v>
      </c>
    </row>
    <row r="66" spans="2:14" ht="75" customHeight="1" x14ac:dyDescent="0.25">
      <c r="B66" s="398"/>
      <c r="C66" s="272"/>
      <c r="D66" s="304"/>
      <c r="E66" s="385"/>
      <c r="F66" s="298"/>
      <c r="G66" s="295"/>
      <c r="H66" s="165" t="s">
        <v>114</v>
      </c>
      <c r="I66" s="166" t="s">
        <v>213</v>
      </c>
      <c r="J66" s="30"/>
      <c r="K66" s="396"/>
      <c r="L66" s="307"/>
      <c r="M66" s="310"/>
      <c r="N66" s="163" t="str">
        <f t="shared" si="1"/>
        <v>Nem ismert.</v>
      </c>
    </row>
    <row r="67" spans="2:14" ht="75" customHeight="1" x14ac:dyDescent="0.25">
      <c r="B67" s="398"/>
      <c r="C67" s="272"/>
      <c r="D67" s="304"/>
      <c r="E67" s="385"/>
      <c r="F67" s="298"/>
      <c r="G67" s="295"/>
      <c r="H67" s="165" t="s">
        <v>114</v>
      </c>
      <c r="I67" s="166" t="s">
        <v>214</v>
      </c>
      <c r="J67" s="41"/>
      <c r="K67" s="396"/>
      <c r="L67" s="307"/>
      <c r="M67" s="310"/>
      <c r="N67" s="163" t="str">
        <f t="shared" si="1"/>
        <v>Nem ismert.</v>
      </c>
    </row>
    <row r="68" spans="2:14" ht="75" customHeight="1" x14ac:dyDescent="0.25">
      <c r="B68" s="398"/>
      <c r="C68" s="272"/>
      <c r="D68" s="304"/>
      <c r="E68" s="385"/>
      <c r="F68" s="298"/>
      <c r="G68" s="295"/>
      <c r="H68" s="165" t="s">
        <v>114</v>
      </c>
      <c r="I68" s="168" t="s">
        <v>532</v>
      </c>
      <c r="J68" s="40"/>
      <c r="K68" s="396"/>
      <c r="L68" s="307"/>
      <c r="M68" s="310"/>
      <c r="N68" s="163" t="str">
        <f t="shared" si="1"/>
        <v>Nem ismert.</v>
      </c>
    </row>
    <row r="69" spans="2:14" ht="75" customHeight="1" x14ac:dyDescent="0.25">
      <c r="B69" s="398"/>
      <c r="C69" s="272"/>
      <c r="D69" s="304"/>
      <c r="E69" s="385"/>
      <c r="F69" s="298"/>
      <c r="G69" s="295"/>
      <c r="H69" s="165" t="s">
        <v>114</v>
      </c>
      <c r="I69" s="166" t="s">
        <v>533</v>
      </c>
      <c r="J69" s="40"/>
      <c r="K69" s="396"/>
      <c r="L69" s="307"/>
      <c r="M69" s="310"/>
      <c r="N69" s="163" t="str">
        <f t="shared" si="1"/>
        <v>Nem ismert.</v>
      </c>
    </row>
    <row r="70" spans="2:14" ht="75" customHeight="1" x14ac:dyDescent="0.25">
      <c r="B70" s="398"/>
      <c r="C70" s="272"/>
      <c r="D70" s="304"/>
      <c r="E70" s="385"/>
      <c r="F70" s="298"/>
      <c r="G70" s="295"/>
      <c r="H70" s="165" t="s">
        <v>114</v>
      </c>
      <c r="I70" s="166" t="s">
        <v>534</v>
      </c>
      <c r="J70" s="40"/>
      <c r="K70" s="396"/>
      <c r="L70" s="307"/>
      <c r="M70" s="310"/>
      <c r="N70" s="163" t="str">
        <f t="shared" si="1"/>
        <v>Nem ismert.</v>
      </c>
    </row>
    <row r="71" spans="2:14" ht="75" customHeight="1" x14ac:dyDescent="0.25">
      <c r="B71" s="398"/>
      <c r="C71" s="272"/>
      <c r="D71" s="304"/>
      <c r="E71" s="385"/>
      <c r="F71" s="298"/>
      <c r="G71" s="295"/>
      <c r="H71" s="165" t="s">
        <v>114</v>
      </c>
      <c r="I71" s="166" t="s">
        <v>535</v>
      </c>
      <c r="J71" s="40"/>
      <c r="K71" s="396"/>
      <c r="L71" s="307"/>
      <c r="M71" s="310"/>
      <c r="N71" s="163" t="str">
        <f t="shared" si="1"/>
        <v>Nem ismert.</v>
      </c>
    </row>
    <row r="72" spans="2:14" ht="75" customHeight="1" x14ac:dyDescent="0.25">
      <c r="B72" s="398"/>
      <c r="C72" s="272"/>
      <c r="D72" s="304"/>
      <c r="E72" s="385"/>
      <c r="F72" s="298"/>
      <c r="G72" s="295"/>
      <c r="H72" s="165" t="s">
        <v>114</v>
      </c>
      <c r="I72" s="167" t="s">
        <v>536</v>
      </c>
      <c r="J72" s="40"/>
      <c r="K72" s="396"/>
      <c r="L72" s="307"/>
      <c r="M72" s="310"/>
      <c r="N72" s="163" t="str">
        <f t="shared" si="1"/>
        <v>Nem ismert.</v>
      </c>
    </row>
    <row r="73" spans="2:14" ht="75" customHeight="1" x14ac:dyDescent="0.25">
      <c r="B73" s="398"/>
      <c r="C73" s="272"/>
      <c r="D73" s="304"/>
      <c r="E73" s="385"/>
      <c r="F73" s="298"/>
      <c r="G73" s="295"/>
      <c r="H73" s="165" t="s">
        <v>114</v>
      </c>
      <c r="I73" s="166" t="s">
        <v>537</v>
      </c>
      <c r="J73" s="40"/>
      <c r="K73" s="396"/>
      <c r="L73" s="307"/>
      <c r="M73" s="310"/>
      <c r="N73" s="163" t="str">
        <f t="shared" si="1"/>
        <v>Nem ismert.</v>
      </c>
    </row>
    <row r="74" spans="2:14" ht="75" customHeight="1" x14ac:dyDescent="0.25">
      <c r="B74" s="398"/>
      <c r="C74" s="272"/>
      <c r="D74" s="304"/>
      <c r="E74" s="385"/>
      <c r="F74" s="298"/>
      <c r="G74" s="295"/>
      <c r="H74" s="165" t="s">
        <v>114</v>
      </c>
      <c r="I74" s="166" t="s">
        <v>538</v>
      </c>
      <c r="J74" s="40"/>
      <c r="K74" s="396"/>
      <c r="L74" s="307"/>
      <c r="M74" s="310"/>
      <c r="N74" s="163" t="str">
        <f t="shared" si="1"/>
        <v>Nem ismert.</v>
      </c>
    </row>
    <row r="75" spans="2:14" ht="75" customHeight="1" x14ac:dyDescent="0.25">
      <c r="B75" s="398"/>
      <c r="C75" s="272"/>
      <c r="D75" s="304"/>
      <c r="E75" s="385"/>
      <c r="F75" s="298"/>
      <c r="G75" s="295"/>
      <c r="H75" s="165" t="s">
        <v>114</v>
      </c>
      <c r="I75" s="166" t="s">
        <v>539</v>
      </c>
      <c r="J75" s="40"/>
      <c r="K75" s="396"/>
      <c r="L75" s="307"/>
      <c r="M75" s="310"/>
      <c r="N75" s="163" t="str">
        <f t="shared" si="1"/>
        <v>Nem ismert.</v>
      </c>
    </row>
    <row r="76" spans="2:14" ht="75" customHeight="1" x14ac:dyDescent="0.25">
      <c r="B76" s="398"/>
      <c r="C76" s="272"/>
      <c r="D76" s="304"/>
      <c r="E76" s="385"/>
      <c r="F76" s="298"/>
      <c r="G76" s="295"/>
      <c r="H76" s="165" t="s">
        <v>114</v>
      </c>
      <c r="I76" s="166" t="s">
        <v>540</v>
      </c>
      <c r="J76" s="40"/>
      <c r="K76" s="396"/>
      <c r="L76" s="307"/>
      <c r="M76" s="310"/>
      <c r="N76" s="163" t="str">
        <f t="shared" si="1"/>
        <v>Nem ismert.</v>
      </c>
    </row>
    <row r="77" spans="2:14" ht="75" customHeight="1" x14ac:dyDescent="0.25">
      <c r="B77" s="398"/>
      <c r="C77" s="272"/>
      <c r="D77" s="304"/>
      <c r="E77" s="385"/>
      <c r="F77" s="298"/>
      <c r="G77" s="295"/>
      <c r="H77" s="165" t="s">
        <v>114</v>
      </c>
      <c r="I77" s="166" t="s">
        <v>541</v>
      </c>
      <c r="J77" s="40"/>
      <c r="K77" s="396"/>
      <c r="L77" s="307"/>
      <c r="M77" s="310"/>
      <c r="N77" s="163" t="str">
        <f t="shared" si="1"/>
        <v>Nem ismert.</v>
      </c>
    </row>
    <row r="78" spans="2:14" ht="75" customHeight="1" x14ac:dyDescent="0.25">
      <c r="B78" s="398"/>
      <c r="C78" s="272"/>
      <c r="D78" s="304"/>
      <c r="E78" s="385"/>
      <c r="F78" s="298"/>
      <c r="G78" s="295"/>
      <c r="H78" s="165" t="s">
        <v>114</v>
      </c>
      <c r="I78" s="166" t="s">
        <v>542</v>
      </c>
      <c r="J78" s="40"/>
      <c r="K78" s="396"/>
      <c r="L78" s="307"/>
      <c r="M78" s="310"/>
      <c r="N78" s="163" t="str">
        <f t="shared" si="1"/>
        <v>Nem ismert.</v>
      </c>
    </row>
    <row r="79" spans="2:14" ht="75" customHeight="1" x14ac:dyDescent="0.25">
      <c r="B79" s="398"/>
      <c r="C79" s="272"/>
      <c r="D79" s="304"/>
      <c r="E79" s="385"/>
      <c r="F79" s="298"/>
      <c r="G79" s="295"/>
      <c r="H79" s="165" t="s">
        <v>114</v>
      </c>
      <c r="I79" s="166" t="s">
        <v>543</v>
      </c>
      <c r="J79" s="40"/>
      <c r="K79" s="396"/>
      <c r="L79" s="307"/>
      <c r="M79" s="310"/>
      <c r="N79" s="163" t="str">
        <f t="shared" si="1"/>
        <v>Nem ismert.</v>
      </c>
    </row>
    <row r="80" spans="2:14" ht="75" customHeight="1" x14ac:dyDescent="0.25">
      <c r="B80" s="398"/>
      <c r="C80" s="272"/>
      <c r="D80" s="304"/>
      <c r="E80" s="385"/>
      <c r="F80" s="298"/>
      <c r="G80" s="295"/>
      <c r="H80" s="165" t="s">
        <v>114</v>
      </c>
      <c r="I80" s="166" t="s">
        <v>544</v>
      </c>
      <c r="J80" s="40"/>
      <c r="K80" s="396"/>
      <c r="L80" s="307"/>
      <c r="M80" s="310"/>
      <c r="N80" s="163" t="str">
        <f t="shared" si="1"/>
        <v>Nem ismert.</v>
      </c>
    </row>
    <row r="81" spans="2:14" ht="75" customHeight="1" x14ac:dyDescent="0.25">
      <c r="B81" s="398"/>
      <c r="C81" s="272"/>
      <c r="D81" s="304"/>
      <c r="E81" s="385"/>
      <c r="F81" s="298"/>
      <c r="G81" s="295"/>
      <c r="H81" s="165" t="s">
        <v>114</v>
      </c>
      <c r="I81" s="166" t="s">
        <v>545</v>
      </c>
      <c r="J81" s="40"/>
      <c r="K81" s="396"/>
      <c r="L81" s="307"/>
      <c r="M81" s="310"/>
      <c r="N81" s="163" t="str">
        <f t="shared" si="1"/>
        <v>Nem ismert.</v>
      </c>
    </row>
    <row r="82" spans="2:14" ht="75" customHeight="1" x14ac:dyDescent="0.25">
      <c r="B82" s="399"/>
      <c r="C82" s="273"/>
      <c r="D82" s="304"/>
      <c r="E82" s="385"/>
      <c r="F82" s="299"/>
      <c r="G82" s="296"/>
      <c r="H82" s="165" t="s">
        <v>114</v>
      </c>
      <c r="I82" s="166" t="s">
        <v>546</v>
      </c>
      <c r="J82" s="40"/>
      <c r="K82" s="396"/>
      <c r="L82" s="308"/>
      <c r="M82" s="311"/>
      <c r="N82" s="163" t="str">
        <f t="shared" si="1"/>
        <v>Nem ismert.</v>
      </c>
    </row>
    <row r="83" spans="2:14" ht="75" customHeight="1" x14ac:dyDescent="0.25">
      <c r="B83" s="147" t="s">
        <v>26</v>
      </c>
      <c r="C83" s="148"/>
      <c r="D83" s="304"/>
      <c r="E83" s="385"/>
      <c r="F83" s="353" t="s">
        <v>529</v>
      </c>
      <c r="G83" s="169" t="s">
        <v>215</v>
      </c>
      <c r="H83" s="165" t="s">
        <v>114</v>
      </c>
      <c r="I83" s="29"/>
      <c r="J83" s="170" t="s">
        <v>114</v>
      </c>
      <c r="K83" s="171" t="s">
        <v>221</v>
      </c>
      <c r="L83" s="139" t="s">
        <v>26</v>
      </c>
      <c r="M83" s="140"/>
      <c r="N83" s="126" t="str">
        <f>IF(I83="", "Nem ismert.", I83)</f>
        <v>Nem ismert.</v>
      </c>
    </row>
    <row r="84" spans="2:14" ht="99" customHeight="1" x14ac:dyDescent="0.25">
      <c r="B84" s="147" t="s">
        <v>27</v>
      </c>
      <c r="C84" s="172"/>
      <c r="D84" s="304"/>
      <c r="E84" s="385"/>
      <c r="F84" s="353"/>
      <c r="G84" s="169" t="s">
        <v>220</v>
      </c>
      <c r="H84" s="165" t="s">
        <v>114</v>
      </c>
      <c r="I84" s="29"/>
      <c r="J84" s="165" t="s">
        <v>114</v>
      </c>
      <c r="K84" s="396"/>
      <c r="L84" s="139" t="s">
        <v>27</v>
      </c>
      <c r="M84" s="173"/>
      <c r="N84" s="126" t="str">
        <f>IF(I84="", "Nem ismert.", I84)</f>
        <v>Nem ismert.</v>
      </c>
    </row>
    <row r="85" spans="2:14" ht="278.25" customHeight="1" x14ac:dyDescent="0.25">
      <c r="B85" s="147" t="s">
        <v>27</v>
      </c>
      <c r="C85" s="148" t="s">
        <v>2</v>
      </c>
      <c r="D85" s="304"/>
      <c r="E85" s="385"/>
      <c r="F85" s="353"/>
      <c r="G85" s="174" t="s">
        <v>861</v>
      </c>
      <c r="H85" s="393" t="s">
        <v>219</v>
      </c>
      <c r="I85" s="394"/>
      <c r="J85" s="395"/>
      <c r="K85" s="396"/>
      <c r="L85" s="139" t="s">
        <v>27</v>
      </c>
      <c r="M85" s="140" t="s">
        <v>2</v>
      </c>
      <c r="N85" s="165" t="s">
        <v>114</v>
      </c>
    </row>
    <row r="86" spans="2:14" ht="207.75" customHeight="1" x14ac:dyDescent="0.25">
      <c r="B86" s="147" t="s">
        <v>28</v>
      </c>
      <c r="C86" s="148"/>
      <c r="D86" s="304"/>
      <c r="E86" s="385"/>
      <c r="F86" s="353" t="s">
        <v>229</v>
      </c>
      <c r="G86" s="150" t="s">
        <v>224</v>
      </c>
      <c r="H86" s="393" t="s">
        <v>222</v>
      </c>
      <c r="I86" s="394"/>
      <c r="J86" s="395"/>
      <c r="K86" s="175" t="s">
        <v>223</v>
      </c>
      <c r="L86" s="139" t="s">
        <v>28</v>
      </c>
      <c r="M86" s="140"/>
      <c r="N86" s="165" t="s">
        <v>114</v>
      </c>
    </row>
    <row r="87" spans="2:14" ht="123" customHeight="1" x14ac:dyDescent="0.25">
      <c r="B87" s="300" t="s">
        <v>28</v>
      </c>
      <c r="C87" s="303" t="s">
        <v>2</v>
      </c>
      <c r="D87" s="304"/>
      <c r="E87" s="385"/>
      <c r="F87" s="353"/>
      <c r="G87" s="176" t="s">
        <v>225</v>
      </c>
      <c r="H87" s="165" t="s">
        <v>114</v>
      </c>
      <c r="I87" s="31"/>
      <c r="J87" s="165" t="s">
        <v>114</v>
      </c>
      <c r="K87" s="175"/>
      <c r="L87" s="139"/>
      <c r="M87" s="140"/>
      <c r="N87" s="165"/>
    </row>
    <row r="88" spans="2:14" ht="72" customHeight="1" x14ac:dyDescent="0.25">
      <c r="B88" s="302"/>
      <c r="C88" s="273"/>
      <c r="D88" s="304"/>
      <c r="E88" s="385"/>
      <c r="F88" s="353"/>
      <c r="G88" s="176" t="s">
        <v>547</v>
      </c>
      <c r="H88" s="165" t="s">
        <v>114</v>
      </c>
      <c r="I88" s="31"/>
      <c r="J88" s="165" t="s">
        <v>114</v>
      </c>
      <c r="K88" s="171"/>
      <c r="L88" s="139" t="s">
        <v>28</v>
      </c>
      <c r="M88" s="140" t="s">
        <v>2</v>
      </c>
      <c r="N88" s="143" t="str">
        <f t="shared" ref="N88:N100" si="2">IF(I88="", "Nem ismert.", I88)</f>
        <v>Nem ismert.</v>
      </c>
    </row>
    <row r="89" spans="2:14" ht="82.5" customHeight="1" x14ac:dyDescent="0.25">
      <c r="B89" s="300" t="s">
        <v>28</v>
      </c>
      <c r="C89" s="303" t="s">
        <v>3</v>
      </c>
      <c r="D89" s="304"/>
      <c r="E89" s="385"/>
      <c r="F89" s="353"/>
      <c r="G89" s="176" t="s">
        <v>226</v>
      </c>
      <c r="H89" s="165"/>
      <c r="I89" s="31"/>
      <c r="J89" s="165" t="s">
        <v>114</v>
      </c>
      <c r="K89" s="171"/>
      <c r="L89" s="139"/>
      <c r="M89" s="140"/>
      <c r="N89" s="143"/>
    </row>
    <row r="90" spans="2:14" ht="75" x14ac:dyDescent="0.25">
      <c r="B90" s="302"/>
      <c r="C90" s="273"/>
      <c r="D90" s="304"/>
      <c r="E90" s="385"/>
      <c r="F90" s="353"/>
      <c r="G90" s="176" t="s">
        <v>548</v>
      </c>
      <c r="H90" s="165" t="s">
        <v>114</v>
      </c>
      <c r="I90" s="31"/>
      <c r="J90" s="165" t="s">
        <v>114</v>
      </c>
      <c r="K90" s="171"/>
      <c r="L90" s="139" t="s">
        <v>28</v>
      </c>
      <c r="M90" s="140" t="s">
        <v>3</v>
      </c>
      <c r="N90" s="143" t="str">
        <f t="shared" si="2"/>
        <v>Nem ismert.</v>
      </c>
    </row>
    <row r="91" spans="2:14" ht="80.25" customHeight="1" x14ac:dyDescent="0.25">
      <c r="B91" s="300" t="s">
        <v>28</v>
      </c>
      <c r="C91" s="303" t="s">
        <v>6</v>
      </c>
      <c r="D91" s="304"/>
      <c r="E91" s="385"/>
      <c r="F91" s="353"/>
      <c r="G91" s="176" t="s">
        <v>754</v>
      </c>
      <c r="H91" s="165"/>
      <c r="I91" s="31"/>
      <c r="J91" s="165" t="s">
        <v>114</v>
      </c>
      <c r="K91" s="171"/>
      <c r="L91" s="139"/>
      <c r="M91" s="140"/>
      <c r="N91" s="143"/>
    </row>
    <row r="92" spans="2:14" ht="72" customHeight="1" x14ac:dyDescent="0.25">
      <c r="B92" s="302"/>
      <c r="C92" s="273"/>
      <c r="D92" s="304"/>
      <c r="E92" s="385"/>
      <c r="F92" s="353"/>
      <c r="G92" s="176" t="s">
        <v>1144</v>
      </c>
      <c r="H92" s="165" t="s">
        <v>114</v>
      </c>
      <c r="I92" s="31"/>
      <c r="J92" s="165" t="s">
        <v>114</v>
      </c>
      <c r="K92" s="171"/>
      <c r="L92" s="139" t="s">
        <v>28</v>
      </c>
      <c r="M92" s="140" t="s">
        <v>6</v>
      </c>
      <c r="N92" s="143" t="str">
        <f t="shared" si="2"/>
        <v>Nem ismert.</v>
      </c>
    </row>
    <row r="93" spans="2:14" ht="75" customHeight="1" x14ac:dyDescent="0.25">
      <c r="B93" s="300" t="s">
        <v>28</v>
      </c>
      <c r="C93" s="303" t="s">
        <v>7</v>
      </c>
      <c r="D93" s="304"/>
      <c r="E93" s="385"/>
      <c r="F93" s="353"/>
      <c r="G93" s="176" t="s">
        <v>228</v>
      </c>
      <c r="H93" s="165"/>
      <c r="I93" s="31"/>
      <c r="J93" s="165" t="s">
        <v>114</v>
      </c>
      <c r="K93" s="171"/>
      <c r="L93" s="139"/>
      <c r="M93" s="140"/>
      <c r="N93" s="143"/>
    </row>
    <row r="94" spans="2:14" ht="75" x14ac:dyDescent="0.25">
      <c r="B94" s="302"/>
      <c r="C94" s="273"/>
      <c r="D94" s="304"/>
      <c r="E94" s="385"/>
      <c r="F94" s="353"/>
      <c r="G94" s="176" t="s">
        <v>549</v>
      </c>
      <c r="H94" s="165" t="s">
        <v>114</v>
      </c>
      <c r="I94" s="31"/>
      <c r="J94" s="165" t="s">
        <v>114</v>
      </c>
      <c r="K94" s="171"/>
      <c r="L94" s="139" t="s">
        <v>28</v>
      </c>
      <c r="M94" s="140" t="s">
        <v>7</v>
      </c>
      <c r="N94" s="143" t="str">
        <f t="shared" si="2"/>
        <v>Nem ismert.</v>
      </c>
    </row>
    <row r="95" spans="2:14" ht="75" x14ac:dyDescent="0.25">
      <c r="B95" s="300" t="s">
        <v>28</v>
      </c>
      <c r="C95" s="303" t="s">
        <v>8</v>
      </c>
      <c r="D95" s="304"/>
      <c r="E95" s="385"/>
      <c r="F95" s="353"/>
      <c r="G95" s="176" t="s">
        <v>230</v>
      </c>
      <c r="H95" s="165"/>
      <c r="I95" s="31"/>
      <c r="J95" s="165" t="s">
        <v>114</v>
      </c>
      <c r="K95" s="171"/>
      <c r="L95" s="139"/>
      <c r="M95" s="140"/>
      <c r="N95" s="143"/>
    </row>
    <row r="96" spans="2:14" ht="75" x14ac:dyDescent="0.25">
      <c r="B96" s="302"/>
      <c r="C96" s="273"/>
      <c r="D96" s="304"/>
      <c r="E96" s="385"/>
      <c r="F96" s="353"/>
      <c r="G96" s="176" t="s">
        <v>550</v>
      </c>
      <c r="H96" s="165" t="s">
        <v>114</v>
      </c>
      <c r="I96" s="31"/>
      <c r="J96" s="165" t="s">
        <v>114</v>
      </c>
      <c r="K96" s="171"/>
      <c r="L96" s="139" t="s">
        <v>28</v>
      </c>
      <c r="M96" s="140" t="s">
        <v>8</v>
      </c>
      <c r="N96" s="143" t="str">
        <f t="shared" si="2"/>
        <v>Nem ismert.</v>
      </c>
    </row>
    <row r="97" spans="2:14" ht="75" x14ac:dyDescent="0.25">
      <c r="B97" s="300" t="s">
        <v>28</v>
      </c>
      <c r="C97" s="303" t="s">
        <v>9</v>
      </c>
      <c r="D97" s="304"/>
      <c r="E97" s="385"/>
      <c r="F97" s="353"/>
      <c r="G97" s="176" t="s">
        <v>231</v>
      </c>
      <c r="H97" s="165"/>
      <c r="I97" s="31"/>
      <c r="J97" s="165" t="s">
        <v>114</v>
      </c>
      <c r="K97" s="171"/>
      <c r="L97" s="139"/>
      <c r="M97" s="140"/>
      <c r="N97" s="143"/>
    </row>
    <row r="98" spans="2:14" ht="75" x14ac:dyDescent="0.25">
      <c r="B98" s="302"/>
      <c r="C98" s="273"/>
      <c r="D98" s="304"/>
      <c r="E98" s="385"/>
      <c r="F98" s="353"/>
      <c r="G98" s="176" t="s">
        <v>551</v>
      </c>
      <c r="H98" s="165" t="s">
        <v>114</v>
      </c>
      <c r="I98" s="31"/>
      <c r="J98" s="165" t="s">
        <v>114</v>
      </c>
      <c r="K98" s="171"/>
      <c r="L98" s="139" t="s">
        <v>28</v>
      </c>
      <c r="M98" s="140" t="s">
        <v>9</v>
      </c>
      <c r="N98" s="143" t="str">
        <f t="shared" si="2"/>
        <v>Nem ismert.</v>
      </c>
    </row>
    <row r="99" spans="2:14" ht="156.75" customHeight="1" x14ac:dyDescent="0.25">
      <c r="B99" s="147" t="s">
        <v>29</v>
      </c>
      <c r="C99" s="148"/>
      <c r="D99" s="304"/>
      <c r="E99" s="385"/>
      <c r="F99" s="149" t="s">
        <v>1086</v>
      </c>
      <c r="G99" s="169" t="s">
        <v>232</v>
      </c>
      <c r="H99" s="165" t="s">
        <v>114</v>
      </c>
      <c r="I99" s="29"/>
      <c r="J99" s="165" t="s">
        <v>114</v>
      </c>
      <c r="K99" s="171" t="s">
        <v>238</v>
      </c>
      <c r="L99" s="139" t="s">
        <v>29</v>
      </c>
      <c r="M99" s="140"/>
      <c r="N99" s="126" t="str">
        <f t="shared" si="2"/>
        <v>Nem ismert.</v>
      </c>
    </row>
    <row r="100" spans="2:14" ht="130.5" customHeight="1" x14ac:dyDescent="0.25">
      <c r="B100" s="147" t="s">
        <v>30</v>
      </c>
      <c r="C100" s="148"/>
      <c r="D100" s="304"/>
      <c r="E100" s="385"/>
      <c r="F100" s="353" t="s">
        <v>468</v>
      </c>
      <c r="G100" s="150" t="s">
        <v>759</v>
      </c>
      <c r="H100" s="165" t="s">
        <v>114</v>
      </c>
      <c r="I100" s="29"/>
      <c r="J100" s="165" t="s">
        <v>114</v>
      </c>
      <c r="K100" s="177" t="s">
        <v>239</v>
      </c>
      <c r="L100" s="139" t="s">
        <v>30</v>
      </c>
      <c r="M100" s="140"/>
      <c r="N100" s="126" t="str">
        <f t="shared" si="2"/>
        <v>Nem ismert.</v>
      </c>
    </row>
    <row r="101" spans="2:14" ht="59.25" customHeight="1" x14ac:dyDescent="0.25">
      <c r="B101" s="300" t="s">
        <v>30</v>
      </c>
      <c r="C101" s="303" t="s">
        <v>2</v>
      </c>
      <c r="D101" s="304"/>
      <c r="E101" s="385"/>
      <c r="F101" s="353"/>
      <c r="G101" s="266" t="s">
        <v>233</v>
      </c>
      <c r="H101" s="35" t="b">
        <v>0</v>
      </c>
      <c r="I101" s="124" t="s">
        <v>235</v>
      </c>
      <c r="J101" s="404" t="s">
        <v>114</v>
      </c>
      <c r="K101" s="313" t="s">
        <v>240</v>
      </c>
      <c r="L101" s="306" t="s">
        <v>30</v>
      </c>
      <c r="M101" s="309" t="s">
        <v>2</v>
      </c>
      <c r="N101" s="126" t="str">
        <f>IF(H101=TRUE, I101, "")</f>
        <v/>
      </c>
    </row>
    <row r="102" spans="2:14" ht="59.25" customHeight="1" x14ac:dyDescent="0.25">
      <c r="B102" s="302"/>
      <c r="C102" s="273"/>
      <c r="D102" s="304"/>
      <c r="E102" s="385"/>
      <c r="F102" s="353"/>
      <c r="G102" s="268"/>
      <c r="H102" s="35" t="b">
        <v>0</v>
      </c>
      <c r="I102" s="124" t="s">
        <v>236</v>
      </c>
      <c r="J102" s="405"/>
      <c r="K102" s="315"/>
      <c r="L102" s="308"/>
      <c r="M102" s="311"/>
      <c r="N102" s="126" t="str">
        <f>IF(H102=TRUE, I102, "")</f>
        <v/>
      </c>
    </row>
    <row r="103" spans="2:14" ht="98.25" customHeight="1" x14ac:dyDescent="0.25">
      <c r="B103" s="147" t="s">
        <v>30</v>
      </c>
      <c r="C103" s="148" t="s">
        <v>3</v>
      </c>
      <c r="D103" s="304"/>
      <c r="E103" s="385"/>
      <c r="F103" s="353"/>
      <c r="G103" s="176" t="s">
        <v>1158</v>
      </c>
      <c r="H103" s="165" t="s">
        <v>114</v>
      </c>
      <c r="I103" s="29"/>
      <c r="J103" s="31"/>
      <c r="K103" s="177" t="s">
        <v>241</v>
      </c>
      <c r="L103" s="139" t="s">
        <v>30</v>
      </c>
      <c r="M103" s="140" t="s">
        <v>3</v>
      </c>
      <c r="N103" s="143" t="str">
        <f>IF(J103="", "Nem", J103)</f>
        <v>Nem</v>
      </c>
    </row>
    <row r="104" spans="2:14" ht="97.5" customHeight="1" x14ac:dyDescent="0.25">
      <c r="B104" s="147" t="s">
        <v>30</v>
      </c>
      <c r="C104" s="148" t="s">
        <v>6</v>
      </c>
      <c r="D104" s="304"/>
      <c r="E104" s="385"/>
      <c r="F104" s="353"/>
      <c r="G104" s="176" t="s">
        <v>760</v>
      </c>
      <c r="H104" s="165" t="s">
        <v>114</v>
      </c>
      <c r="I104" s="29"/>
      <c r="J104" s="29"/>
      <c r="K104" s="178" t="s">
        <v>242</v>
      </c>
      <c r="L104" s="139" t="s">
        <v>30</v>
      </c>
      <c r="M104" s="140" t="s">
        <v>6</v>
      </c>
      <c r="N104" s="126" t="str">
        <f>IF(J104="", "Nem", J104)</f>
        <v>Nem</v>
      </c>
    </row>
    <row r="105" spans="2:14" ht="138.75" customHeight="1" x14ac:dyDescent="0.25">
      <c r="B105" s="147" t="s">
        <v>30</v>
      </c>
      <c r="C105" s="148" t="s">
        <v>7</v>
      </c>
      <c r="D105" s="305"/>
      <c r="E105" s="386"/>
      <c r="F105" s="353"/>
      <c r="G105" s="179" t="s">
        <v>237</v>
      </c>
      <c r="H105" s="165" t="s">
        <v>114</v>
      </c>
      <c r="I105" s="29"/>
      <c r="J105" s="165" t="s">
        <v>114</v>
      </c>
      <c r="K105" s="177"/>
      <c r="L105" s="139" t="s">
        <v>30</v>
      </c>
      <c r="M105" s="140" t="s">
        <v>7</v>
      </c>
      <c r="N105" s="126" t="str">
        <f t="shared" ref="N105:N111" si="3">IF(I105="", "Nem ismert.", I105)</f>
        <v>Nem ismert.</v>
      </c>
    </row>
    <row r="106" spans="2:14" ht="258" customHeight="1" x14ac:dyDescent="0.25">
      <c r="B106" s="147" t="s">
        <v>31</v>
      </c>
      <c r="C106" s="148"/>
      <c r="D106" s="343" t="s">
        <v>251</v>
      </c>
      <c r="E106" s="354" t="s">
        <v>252</v>
      </c>
      <c r="F106" s="353" t="s">
        <v>1143</v>
      </c>
      <c r="G106" s="169" t="s">
        <v>243</v>
      </c>
      <c r="H106" s="165" t="s">
        <v>114</v>
      </c>
      <c r="I106" s="29"/>
      <c r="J106" s="165" t="s">
        <v>114</v>
      </c>
      <c r="K106" s="177" t="s">
        <v>245</v>
      </c>
      <c r="L106" s="139" t="s">
        <v>31</v>
      </c>
      <c r="M106" s="140"/>
      <c r="N106" s="126" t="str">
        <f t="shared" si="3"/>
        <v>Nem ismert.</v>
      </c>
    </row>
    <row r="107" spans="2:14" ht="251.25" customHeight="1" x14ac:dyDescent="0.25">
      <c r="B107" s="147" t="s">
        <v>31</v>
      </c>
      <c r="C107" s="148" t="s">
        <v>2</v>
      </c>
      <c r="D107" s="343"/>
      <c r="E107" s="355"/>
      <c r="F107" s="353"/>
      <c r="G107" s="176" t="s">
        <v>244</v>
      </c>
      <c r="H107" s="165" t="s">
        <v>114</v>
      </c>
      <c r="I107" s="29"/>
      <c r="J107" s="165" t="s">
        <v>114</v>
      </c>
      <c r="K107" s="177"/>
      <c r="L107" s="139" t="s">
        <v>31</v>
      </c>
      <c r="M107" s="140" t="s">
        <v>2</v>
      </c>
      <c r="N107" s="126" t="str">
        <f t="shared" si="3"/>
        <v>Nem ismert.</v>
      </c>
    </row>
    <row r="108" spans="2:14" ht="99.75" customHeight="1" x14ac:dyDescent="0.25">
      <c r="B108" s="147" t="s">
        <v>32</v>
      </c>
      <c r="C108" s="148"/>
      <c r="D108" s="343"/>
      <c r="E108" s="355"/>
      <c r="F108" s="180"/>
      <c r="G108" s="150" t="s">
        <v>254</v>
      </c>
      <c r="H108" s="165" t="s">
        <v>114</v>
      </c>
      <c r="I108" s="29"/>
      <c r="J108" s="165" t="s">
        <v>114</v>
      </c>
      <c r="K108" s="177"/>
      <c r="L108" s="139" t="s">
        <v>32</v>
      </c>
      <c r="M108" s="140"/>
      <c r="N108" s="126" t="str">
        <f t="shared" si="3"/>
        <v>Nem ismert.</v>
      </c>
    </row>
    <row r="109" spans="2:14" ht="104.25" customHeight="1" x14ac:dyDescent="0.25">
      <c r="B109" s="147" t="s">
        <v>33</v>
      </c>
      <c r="C109" s="148"/>
      <c r="D109" s="343"/>
      <c r="E109" s="355"/>
      <c r="F109" s="180"/>
      <c r="G109" s="150" t="s">
        <v>247</v>
      </c>
      <c r="H109" s="165" t="s">
        <v>114</v>
      </c>
      <c r="I109" s="29"/>
      <c r="J109" s="165" t="s">
        <v>114</v>
      </c>
      <c r="K109" s="177"/>
      <c r="L109" s="139" t="s">
        <v>33</v>
      </c>
      <c r="M109" s="140"/>
      <c r="N109" s="126" t="str">
        <f t="shared" si="3"/>
        <v>Nem ismert.</v>
      </c>
    </row>
    <row r="110" spans="2:14" ht="408.75" customHeight="1" x14ac:dyDescent="0.25">
      <c r="B110" s="147" t="s">
        <v>33</v>
      </c>
      <c r="C110" s="148" t="s">
        <v>2</v>
      </c>
      <c r="D110" s="343"/>
      <c r="E110" s="355"/>
      <c r="F110" s="180" t="s">
        <v>469</v>
      </c>
      <c r="G110" s="176" t="s">
        <v>246</v>
      </c>
      <c r="H110" s="165" t="s">
        <v>114</v>
      </c>
      <c r="I110" s="29"/>
      <c r="J110" s="165" t="s">
        <v>114</v>
      </c>
      <c r="K110" s="181"/>
      <c r="L110" s="139" t="s">
        <v>33</v>
      </c>
      <c r="M110" s="140" t="s">
        <v>2</v>
      </c>
      <c r="N110" s="126" t="str">
        <f t="shared" si="3"/>
        <v>Nem ismert.</v>
      </c>
    </row>
    <row r="111" spans="2:14" ht="247.5" customHeight="1" x14ac:dyDescent="0.25">
      <c r="B111" s="147" t="s">
        <v>33</v>
      </c>
      <c r="C111" s="148" t="s">
        <v>3</v>
      </c>
      <c r="D111" s="343"/>
      <c r="E111" s="355"/>
      <c r="F111" s="182" t="s">
        <v>712</v>
      </c>
      <c r="G111" s="155" t="s">
        <v>711</v>
      </c>
      <c r="H111" s="165" t="s">
        <v>114</v>
      </c>
      <c r="I111" s="29"/>
      <c r="J111" s="183" t="s">
        <v>114</v>
      </c>
      <c r="K111" s="181"/>
      <c r="L111" s="139" t="s">
        <v>33</v>
      </c>
      <c r="M111" s="140" t="s">
        <v>3</v>
      </c>
      <c r="N111" s="126" t="str">
        <f t="shared" si="3"/>
        <v>Nem ismert.</v>
      </c>
    </row>
    <row r="112" spans="2:14" ht="123.75" customHeight="1" x14ac:dyDescent="0.25">
      <c r="B112" s="147" t="s">
        <v>33</v>
      </c>
      <c r="C112" s="148" t="s">
        <v>6</v>
      </c>
      <c r="D112" s="343"/>
      <c r="E112" s="355"/>
      <c r="F112" s="353" t="s">
        <v>470</v>
      </c>
      <c r="G112" s="176" t="s">
        <v>248</v>
      </c>
      <c r="H112" s="165" t="s">
        <v>114</v>
      </c>
      <c r="I112" s="29"/>
      <c r="J112" s="29"/>
      <c r="K112" s="177" t="s">
        <v>275</v>
      </c>
      <c r="L112" s="139" t="s">
        <v>33</v>
      </c>
      <c r="M112" s="140" t="s">
        <v>6</v>
      </c>
      <c r="N112" s="126" t="str">
        <f>IF(J112="", "Nem releváns.", J112)</f>
        <v>Nem releváns.</v>
      </c>
    </row>
    <row r="113" spans="2:14" ht="123.75" customHeight="1" x14ac:dyDescent="0.25">
      <c r="B113" s="147" t="s">
        <v>33</v>
      </c>
      <c r="C113" s="148" t="s">
        <v>7</v>
      </c>
      <c r="D113" s="343"/>
      <c r="E113" s="355"/>
      <c r="F113" s="353"/>
      <c r="G113" s="176" t="s">
        <v>249</v>
      </c>
      <c r="H113" s="165" t="s">
        <v>114</v>
      </c>
      <c r="I113" s="29"/>
      <c r="J113" s="29"/>
      <c r="K113" s="181"/>
      <c r="L113" s="139" t="s">
        <v>33</v>
      </c>
      <c r="M113" s="140" t="s">
        <v>7</v>
      </c>
      <c r="N113" s="126" t="str">
        <f>IF(J113="", "Nem releváns.", J113)</f>
        <v>Nem releváns.</v>
      </c>
    </row>
    <row r="114" spans="2:14" ht="123.75" customHeight="1" x14ac:dyDescent="0.25">
      <c r="B114" s="147" t="s">
        <v>33</v>
      </c>
      <c r="C114" s="148" t="s">
        <v>8</v>
      </c>
      <c r="D114" s="343"/>
      <c r="E114" s="355"/>
      <c r="F114" s="353"/>
      <c r="G114" s="176" t="s">
        <v>250</v>
      </c>
      <c r="H114" s="165" t="s">
        <v>114</v>
      </c>
      <c r="I114" s="29"/>
      <c r="J114" s="29"/>
      <c r="K114" s="177" t="s">
        <v>253</v>
      </c>
      <c r="L114" s="139" t="s">
        <v>33</v>
      </c>
      <c r="M114" s="140" t="s">
        <v>8</v>
      </c>
      <c r="N114" s="126" t="str">
        <f>IF(J114="", "Nem releváns.", J114)</f>
        <v>Nem releváns.</v>
      </c>
    </row>
    <row r="115" spans="2:14" ht="409.5" customHeight="1" x14ac:dyDescent="0.25">
      <c r="B115" s="147" t="s">
        <v>34</v>
      </c>
      <c r="C115" s="148"/>
      <c r="D115" s="343"/>
      <c r="E115" s="355"/>
      <c r="F115" s="180" t="s">
        <v>471</v>
      </c>
      <c r="G115" s="169" t="s">
        <v>1142</v>
      </c>
      <c r="H115" s="165" t="s">
        <v>114</v>
      </c>
      <c r="I115" s="29"/>
      <c r="J115" s="183" t="s">
        <v>114</v>
      </c>
      <c r="K115" s="177"/>
      <c r="L115" s="139" t="s">
        <v>34</v>
      </c>
      <c r="M115" s="140"/>
      <c r="N115" s="126" t="str">
        <f>IF(I115="", "Nem ismert.", I115)</f>
        <v>Nem ismert.</v>
      </c>
    </row>
    <row r="116" spans="2:14" ht="374.25" customHeight="1" x14ac:dyDescent="0.25">
      <c r="B116" s="147" t="s">
        <v>35</v>
      </c>
      <c r="C116" s="148"/>
      <c r="D116" s="343"/>
      <c r="E116" s="355"/>
      <c r="F116" s="180" t="s">
        <v>472</v>
      </c>
      <c r="G116" s="169" t="s">
        <v>256</v>
      </c>
      <c r="H116" s="165" t="s">
        <v>114</v>
      </c>
      <c r="I116" s="29"/>
      <c r="J116" s="29"/>
      <c r="K116" s="177"/>
      <c r="L116" s="139" t="s">
        <v>35</v>
      </c>
      <c r="M116" s="140"/>
      <c r="N116" s="126" t="str">
        <f>IF(J116="", "Nem releváns.", J116)</f>
        <v>Nem releváns.</v>
      </c>
    </row>
    <row r="117" spans="2:14" ht="142.5" customHeight="1" x14ac:dyDescent="0.25">
      <c r="B117" s="147" t="s">
        <v>36</v>
      </c>
      <c r="C117" s="148"/>
      <c r="D117" s="343"/>
      <c r="E117" s="355"/>
      <c r="F117" s="353" t="s">
        <v>473</v>
      </c>
      <c r="G117" s="169" t="s">
        <v>257</v>
      </c>
      <c r="H117" s="165" t="s">
        <v>114</v>
      </c>
      <c r="I117" s="29"/>
      <c r="J117" s="29"/>
      <c r="K117" s="177" t="s">
        <v>255</v>
      </c>
      <c r="L117" s="139" t="s">
        <v>36</v>
      </c>
      <c r="M117" s="140"/>
      <c r="N117" s="126" t="str">
        <f>IF(J117="", "Nem releváns.", J117)</f>
        <v>Nem releváns.</v>
      </c>
    </row>
    <row r="118" spans="2:14" ht="142.5" customHeight="1" x14ac:dyDescent="0.25">
      <c r="B118" s="147" t="s">
        <v>36</v>
      </c>
      <c r="C118" s="148" t="s">
        <v>2</v>
      </c>
      <c r="D118" s="343"/>
      <c r="E118" s="356"/>
      <c r="F118" s="353"/>
      <c r="G118" s="176" t="s">
        <v>258</v>
      </c>
      <c r="H118" s="165" t="s">
        <v>114</v>
      </c>
      <c r="I118" s="29"/>
      <c r="J118" s="165" t="s">
        <v>114</v>
      </c>
      <c r="K118" s="177"/>
      <c r="L118" s="139" t="s">
        <v>36</v>
      </c>
      <c r="M118" s="140" t="s">
        <v>2</v>
      </c>
      <c r="N118" s="126" t="str">
        <f>IF(I118="", "Nem ismert.", I118)</f>
        <v>Nem ismert.</v>
      </c>
    </row>
    <row r="119" spans="2:14" ht="234" customHeight="1" x14ac:dyDescent="0.25">
      <c r="B119" s="147" t="s">
        <v>37</v>
      </c>
      <c r="C119" s="148"/>
      <c r="D119" s="343"/>
      <c r="E119" s="184" t="s">
        <v>261</v>
      </c>
      <c r="F119" s="149" t="s">
        <v>474</v>
      </c>
      <c r="G119" s="169" t="s">
        <v>259</v>
      </c>
      <c r="H119" s="165" t="s">
        <v>114</v>
      </c>
      <c r="I119" s="29"/>
      <c r="J119" s="183" t="s">
        <v>114</v>
      </c>
      <c r="K119" s="177" t="s">
        <v>260</v>
      </c>
      <c r="L119" s="139" t="s">
        <v>37</v>
      </c>
      <c r="M119" s="140"/>
      <c r="N119" s="126" t="str">
        <f>IF(I119="", "Nem ismert.", I119)</f>
        <v>Nem ismert.</v>
      </c>
    </row>
    <row r="120" spans="2:14" ht="51.75" customHeight="1" x14ac:dyDescent="0.25">
      <c r="B120" s="387" t="s">
        <v>38</v>
      </c>
      <c r="C120" s="303"/>
      <c r="D120" s="312" t="s">
        <v>270</v>
      </c>
      <c r="E120" s="354" t="s">
        <v>271</v>
      </c>
      <c r="F120" s="297" t="s">
        <v>268</v>
      </c>
      <c r="G120" s="294" t="s">
        <v>265</v>
      </c>
      <c r="H120" s="165" t="s">
        <v>114</v>
      </c>
      <c r="I120" s="166" t="s">
        <v>262</v>
      </c>
      <c r="J120" s="30"/>
      <c r="K120" s="277" t="s">
        <v>266</v>
      </c>
      <c r="L120" s="339" t="s">
        <v>38</v>
      </c>
      <c r="M120" s="309"/>
      <c r="N120" s="163" t="str">
        <f>IF(J120="", "Nem ismert.", J120)</f>
        <v>Nem ismert.</v>
      </c>
    </row>
    <row r="121" spans="2:14" ht="51.75" customHeight="1" x14ac:dyDescent="0.25">
      <c r="B121" s="388"/>
      <c r="C121" s="272"/>
      <c r="D121" s="304"/>
      <c r="E121" s="355"/>
      <c r="F121" s="298"/>
      <c r="G121" s="295"/>
      <c r="H121" s="165" t="s">
        <v>114</v>
      </c>
      <c r="I121" s="159" t="s">
        <v>1096</v>
      </c>
      <c r="J121" s="30"/>
      <c r="K121" s="278"/>
      <c r="L121" s="340"/>
      <c r="M121" s="310"/>
      <c r="N121" s="163" t="str">
        <f>IF(J121="", "Nem ismert.", J121)</f>
        <v>Nem ismert.</v>
      </c>
    </row>
    <row r="122" spans="2:14" ht="51.75" customHeight="1" x14ac:dyDescent="0.25">
      <c r="B122" s="388"/>
      <c r="C122" s="272"/>
      <c r="D122" s="304"/>
      <c r="E122" s="355"/>
      <c r="F122" s="298"/>
      <c r="G122" s="295"/>
      <c r="H122" s="165" t="s">
        <v>114</v>
      </c>
      <c r="I122" s="159" t="s">
        <v>1097</v>
      </c>
      <c r="J122" s="30"/>
      <c r="K122" s="278"/>
      <c r="L122" s="340"/>
      <c r="M122" s="310"/>
      <c r="N122" s="163" t="str">
        <f>IF(J122="", "Nem ismert.", J122)</f>
        <v>Nem ismert.</v>
      </c>
    </row>
    <row r="123" spans="2:14" ht="51.75" customHeight="1" x14ac:dyDescent="0.25">
      <c r="B123" s="388"/>
      <c r="C123" s="272"/>
      <c r="D123" s="304"/>
      <c r="E123" s="355"/>
      <c r="F123" s="298"/>
      <c r="G123" s="295"/>
      <c r="H123" s="165" t="s">
        <v>114</v>
      </c>
      <c r="I123" s="166" t="s">
        <v>263</v>
      </c>
      <c r="J123" s="30"/>
      <c r="K123" s="278"/>
      <c r="L123" s="340"/>
      <c r="M123" s="310"/>
      <c r="N123" s="163" t="str">
        <f t="shared" ref="N123:N150" si="4">IF(J123="", "Nem ismert.", J123)</f>
        <v>Nem ismert.</v>
      </c>
    </row>
    <row r="124" spans="2:14" ht="51.75" customHeight="1" x14ac:dyDescent="0.25">
      <c r="B124" s="388"/>
      <c r="C124" s="272"/>
      <c r="D124" s="304"/>
      <c r="E124" s="355"/>
      <c r="F124" s="298"/>
      <c r="G124" s="295"/>
      <c r="H124" s="165" t="s">
        <v>114</v>
      </c>
      <c r="I124" s="159" t="s">
        <v>1098</v>
      </c>
      <c r="J124" s="30"/>
      <c r="K124" s="278"/>
      <c r="L124" s="340"/>
      <c r="M124" s="310"/>
      <c r="N124" s="163" t="str">
        <f t="shared" si="4"/>
        <v>Nem ismert.</v>
      </c>
    </row>
    <row r="125" spans="2:14" ht="51.75" customHeight="1" x14ac:dyDescent="0.25">
      <c r="B125" s="388"/>
      <c r="C125" s="272"/>
      <c r="D125" s="304"/>
      <c r="E125" s="355"/>
      <c r="F125" s="298"/>
      <c r="G125" s="295"/>
      <c r="H125" s="165" t="s">
        <v>114</v>
      </c>
      <c r="I125" s="159" t="s">
        <v>1097</v>
      </c>
      <c r="J125" s="30"/>
      <c r="K125" s="278"/>
      <c r="L125" s="340"/>
      <c r="M125" s="310"/>
      <c r="N125" s="163" t="str">
        <f t="shared" si="4"/>
        <v>Nem ismert.</v>
      </c>
    </row>
    <row r="126" spans="2:14" ht="51.75" customHeight="1" x14ac:dyDescent="0.25">
      <c r="B126" s="388"/>
      <c r="C126" s="272"/>
      <c r="D126" s="304"/>
      <c r="E126" s="355"/>
      <c r="F126" s="298"/>
      <c r="G126" s="295"/>
      <c r="H126" s="165" t="s">
        <v>114</v>
      </c>
      <c r="I126" s="159" t="s">
        <v>1096</v>
      </c>
      <c r="J126" s="30"/>
      <c r="K126" s="278"/>
      <c r="L126" s="340"/>
      <c r="M126" s="310"/>
      <c r="N126" s="163" t="str">
        <f t="shared" si="4"/>
        <v>Nem ismert.</v>
      </c>
    </row>
    <row r="127" spans="2:14" ht="51.75" customHeight="1" x14ac:dyDescent="0.25">
      <c r="B127" s="388"/>
      <c r="C127" s="272"/>
      <c r="D127" s="304"/>
      <c r="E127" s="355"/>
      <c r="F127" s="298"/>
      <c r="G127" s="295"/>
      <c r="H127" s="165" t="s">
        <v>114</v>
      </c>
      <c r="I127" s="159" t="s">
        <v>1099</v>
      </c>
      <c r="J127" s="30"/>
      <c r="K127" s="278"/>
      <c r="L127" s="340"/>
      <c r="M127" s="310"/>
      <c r="N127" s="163" t="str">
        <f t="shared" si="4"/>
        <v>Nem ismert.</v>
      </c>
    </row>
    <row r="128" spans="2:14" ht="51.75" customHeight="1" x14ac:dyDescent="0.25">
      <c r="B128" s="388"/>
      <c r="C128" s="272"/>
      <c r="D128" s="304"/>
      <c r="E128" s="355"/>
      <c r="F128" s="298"/>
      <c r="G128" s="295"/>
      <c r="H128" s="165" t="s">
        <v>114</v>
      </c>
      <c r="I128" s="159" t="s">
        <v>1100</v>
      </c>
      <c r="J128" s="30"/>
      <c r="K128" s="278"/>
      <c r="L128" s="340"/>
      <c r="M128" s="310"/>
      <c r="N128" s="163" t="str">
        <f t="shared" si="4"/>
        <v>Nem ismert.</v>
      </c>
    </row>
    <row r="129" spans="2:14" ht="51.75" customHeight="1" x14ac:dyDescent="0.25">
      <c r="B129" s="388"/>
      <c r="C129" s="272"/>
      <c r="D129" s="304"/>
      <c r="E129" s="355"/>
      <c r="F129" s="298"/>
      <c r="G129" s="295"/>
      <c r="H129" s="165" t="s">
        <v>114</v>
      </c>
      <c r="I129" s="166" t="s">
        <v>264</v>
      </c>
      <c r="J129" s="30"/>
      <c r="K129" s="278"/>
      <c r="L129" s="340"/>
      <c r="M129" s="310"/>
      <c r="N129" s="163" t="str">
        <f t="shared" si="4"/>
        <v>Nem ismert.</v>
      </c>
    </row>
    <row r="130" spans="2:14" ht="51.75" customHeight="1" x14ac:dyDescent="0.25">
      <c r="B130" s="388"/>
      <c r="C130" s="272"/>
      <c r="D130" s="304"/>
      <c r="E130" s="355"/>
      <c r="F130" s="298"/>
      <c r="G130" s="295"/>
      <c r="H130" s="165" t="s">
        <v>114</v>
      </c>
      <c r="I130" s="159" t="s">
        <v>1098</v>
      </c>
      <c r="J130" s="30"/>
      <c r="K130" s="278"/>
      <c r="L130" s="340"/>
      <c r="M130" s="310"/>
      <c r="N130" s="163" t="str">
        <f t="shared" si="4"/>
        <v>Nem ismert.</v>
      </c>
    </row>
    <row r="131" spans="2:14" ht="51.75" customHeight="1" x14ac:dyDescent="0.25">
      <c r="B131" s="388"/>
      <c r="C131" s="272"/>
      <c r="D131" s="304"/>
      <c r="E131" s="355"/>
      <c r="F131" s="298"/>
      <c r="G131" s="295"/>
      <c r="H131" s="165" t="s">
        <v>114</v>
      </c>
      <c r="I131" s="159" t="s">
        <v>1097</v>
      </c>
      <c r="J131" s="30"/>
      <c r="K131" s="278"/>
      <c r="L131" s="340"/>
      <c r="M131" s="310"/>
      <c r="N131" s="163" t="str">
        <f t="shared" si="4"/>
        <v>Nem ismert.</v>
      </c>
    </row>
    <row r="132" spans="2:14" ht="51.75" customHeight="1" x14ac:dyDescent="0.25">
      <c r="B132" s="388"/>
      <c r="C132" s="272"/>
      <c r="D132" s="304"/>
      <c r="E132" s="355"/>
      <c r="F132" s="298"/>
      <c r="G132" s="295"/>
      <c r="H132" s="165" t="s">
        <v>114</v>
      </c>
      <c r="I132" s="159" t="s">
        <v>1096</v>
      </c>
      <c r="J132" s="30"/>
      <c r="K132" s="278"/>
      <c r="L132" s="340"/>
      <c r="M132" s="310"/>
      <c r="N132" s="163" t="str">
        <f t="shared" si="4"/>
        <v>Nem ismert.</v>
      </c>
    </row>
    <row r="133" spans="2:14" ht="51.75" customHeight="1" x14ac:dyDescent="0.25">
      <c r="B133" s="388"/>
      <c r="C133" s="272"/>
      <c r="D133" s="304"/>
      <c r="E133" s="355"/>
      <c r="F133" s="298"/>
      <c r="G133" s="295"/>
      <c r="H133" s="165" t="s">
        <v>114</v>
      </c>
      <c r="I133" s="159" t="s">
        <v>1099</v>
      </c>
      <c r="J133" s="30"/>
      <c r="K133" s="278"/>
      <c r="L133" s="340"/>
      <c r="M133" s="310"/>
      <c r="N133" s="163" t="str">
        <f>IF(J133="", "Nem ismert.", J133)</f>
        <v>Nem ismert.</v>
      </c>
    </row>
    <row r="134" spans="2:14" ht="51.75" customHeight="1" x14ac:dyDescent="0.25">
      <c r="B134" s="388"/>
      <c r="C134" s="272"/>
      <c r="D134" s="304"/>
      <c r="E134" s="355"/>
      <c r="F134" s="298"/>
      <c r="G134" s="295"/>
      <c r="H134" s="165" t="s">
        <v>114</v>
      </c>
      <c r="I134" s="159" t="s">
        <v>1100</v>
      </c>
      <c r="J134" s="30"/>
      <c r="K134" s="278"/>
      <c r="L134" s="340"/>
      <c r="M134" s="310"/>
      <c r="N134" s="163" t="str">
        <f t="shared" si="4"/>
        <v>Nem ismert.</v>
      </c>
    </row>
    <row r="135" spans="2:14" ht="51.75" customHeight="1" x14ac:dyDescent="0.25">
      <c r="B135" s="388"/>
      <c r="C135" s="272"/>
      <c r="D135" s="304"/>
      <c r="E135" s="355"/>
      <c r="F135" s="298"/>
      <c r="G135" s="295"/>
      <c r="H135" s="34" t="b">
        <v>0</v>
      </c>
      <c r="I135" s="124" t="s">
        <v>267</v>
      </c>
      <c r="J135" s="183" t="s">
        <v>114</v>
      </c>
      <c r="K135" s="278"/>
      <c r="L135" s="340"/>
      <c r="M135" s="310"/>
      <c r="N135" s="126" t="str">
        <f>IF(H135=TRUE, "üzleti évi vízfelhasználás nem ismert.", "")</f>
        <v/>
      </c>
    </row>
    <row r="136" spans="2:14" ht="51.75" customHeight="1" x14ac:dyDescent="0.25">
      <c r="B136" s="388"/>
      <c r="C136" s="272"/>
      <c r="D136" s="304"/>
      <c r="E136" s="355"/>
      <c r="F136" s="298"/>
      <c r="G136" s="295"/>
      <c r="H136" s="165" t="s">
        <v>114</v>
      </c>
      <c r="I136" s="166" t="s">
        <v>552</v>
      </c>
      <c r="J136" s="30"/>
      <c r="K136" s="278"/>
      <c r="L136" s="340"/>
      <c r="M136" s="310"/>
      <c r="N136" s="163" t="str">
        <f t="shared" si="4"/>
        <v>Nem ismert.</v>
      </c>
    </row>
    <row r="137" spans="2:14" ht="51.75" customHeight="1" x14ac:dyDescent="0.25">
      <c r="B137" s="388"/>
      <c r="C137" s="272"/>
      <c r="D137" s="304"/>
      <c r="E137" s="355"/>
      <c r="F137" s="298"/>
      <c r="G137" s="295"/>
      <c r="H137" s="165" t="s">
        <v>114</v>
      </c>
      <c r="I137" s="159" t="s">
        <v>1101</v>
      </c>
      <c r="J137" s="30"/>
      <c r="K137" s="278"/>
      <c r="L137" s="340"/>
      <c r="M137" s="310"/>
      <c r="N137" s="163" t="str">
        <f t="shared" si="4"/>
        <v>Nem ismert.</v>
      </c>
    </row>
    <row r="138" spans="2:14" ht="51.75" customHeight="1" x14ac:dyDescent="0.25">
      <c r="B138" s="388"/>
      <c r="C138" s="272"/>
      <c r="D138" s="304"/>
      <c r="E138" s="355"/>
      <c r="F138" s="298"/>
      <c r="G138" s="295"/>
      <c r="H138" s="165" t="s">
        <v>114</v>
      </c>
      <c r="I138" s="159" t="s">
        <v>1102</v>
      </c>
      <c r="J138" s="30"/>
      <c r="K138" s="278"/>
      <c r="L138" s="340"/>
      <c r="M138" s="310"/>
      <c r="N138" s="163" t="str">
        <f t="shared" si="4"/>
        <v>Nem ismert.</v>
      </c>
    </row>
    <row r="139" spans="2:14" ht="51.75" customHeight="1" x14ac:dyDescent="0.25">
      <c r="B139" s="388"/>
      <c r="C139" s="272"/>
      <c r="D139" s="304"/>
      <c r="E139" s="355"/>
      <c r="F139" s="298"/>
      <c r="G139" s="295"/>
      <c r="H139" s="165" t="s">
        <v>114</v>
      </c>
      <c r="I139" s="166" t="s">
        <v>553</v>
      </c>
      <c r="J139" s="30"/>
      <c r="K139" s="278"/>
      <c r="L139" s="340"/>
      <c r="M139" s="310"/>
      <c r="N139" s="163" t="str">
        <f t="shared" si="4"/>
        <v>Nem ismert.</v>
      </c>
    </row>
    <row r="140" spans="2:14" ht="51.75" customHeight="1" x14ac:dyDescent="0.25">
      <c r="B140" s="388"/>
      <c r="C140" s="272"/>
      <c r="D140" s="304"/>
      <c r="E140" s="355"/>
      <c r="F140" s="298"/>
      <c r="G140" s="295"/>
      <c r="H140" s="165" t="s">
        <v>114</v>
      </c>
      <c r="I140" s="159" t="s">
        <v>1103</v>
      </c>
      <c r="J140" s="30"/>
      <c r="K140" s="278"/>
      <c r="L140" s="340"/>
      <c r="M140" s="310"/>
      <c r="N140" s="163" t="str">
        <f t="shared" si="4"/>
        <v>Nem ismert.</v>
      </c>
    </row>
    <row r="141" spans="2:14" ht="51.75" customHeight="1" x14ac:dyDescent="0.25">
      <c r="B141" s="388"/>
      <c r="C141" s="272"/>
      <c r="D141" s="304"/>
      <c r="E141" s="355"/>
      <c r="F141" s="298"/>
      <c r="G141" s="295"/>
      <c r="H141" s="165" t="s">
        <v>114</v>
      </c>
      <c r="I141" s="159" t="s">
        <v>1102</v>
      </c>
      <c r="J141" s="30"/>
      <c r="K141" s="278"/>
      <c r="L141" s="340"/>
      <c r="M141" s="310"/>
      <c r="N141" s="163" t="str">
        <f t="shared" si="4"/>
        <v>Nem ismert.</v>
      </c>
    </row>
    <row r="142" spans="2:14" ht="51.75" customHeight="1" x14ac:dyDescent="0.25">
      <c r="B142" s="388"/>
      <c r="C142" s="272"/>
      <c r="D142" s="304"/>
      <c r="E142" s="355"/>
      <c r="F142" s="298"/>
      <c r="G142" s="295"/>
      <c r="H142" s="165" t="s">
        <v>114</v>
      </c>
      <c r="I142" s="159" t="s">
        <v>1101</v>
      </c>
      <c r="J142" s="30"/>
      <c r="K142" s="278"/>
      <c r="L142" s="340"/>
      <c r="M142" s="310"/>
      <c r="N142" s="163" t="str">
        <f t="shared" si="4"/>
        <v>Nem ismert.</v>
      </c>
    </row>
    <row r="143" spans="2:14" ht="51.75" customHeight="1" x14ac:dyDescent="0.25">
      <c r="B143" s="388"/>
      <c r="C143" s="272"/>
      <c r="D143" s="304"/>
      <c r="E143" s="355"/>
      <c r="F143" s="298"/>
      <c r="G143" s="295"/>
      <c r="H143" s="165" t="s">
        <v>114</v>
      </c>
      <c r="I143" s="159" t="s">
        <v>1104</v>
      </c>
      <c r="J143" s="30"/>
      <c r="K143" s="278"/>
      <c r="L143" s="340"/>
      <c r="M143" s="310"/>
      <c r="N143" s="163" t="str">
        <f t="shared" si="4"/>
        <v>Nem ismert.</v>
      </c>
    </row>
    <row r="144" spans="2:14" ht="51.75" customHeight="1" x14ac:dyDescent="0.25">
      <c r="B144" s="388"/>
      <c r="C144" s="272"/>
      <c r="D144" s="304"/>
      <c r="E144" s="355"/>
      <c r="F144" s="298"/>
      <c r="G144" s="295"/>
      <c r="H144" s="165" t="s">
        <v>114</v>
      </c>
      <c r="I144" s="159" t="s">
        <v>1105</v>
      </c>
      <c r="J144" s="30"/>
      <c r="K144" s="278"/>
      <c r="L144" s="340"/>
      <c r="M144" s="310"/>
      <c r="N144" s="163" t="str">
        <f t="shared" si="4"/>
        <v>Nem ismert.</v>
      </c>
    </row>
    <row r="145" spans="2:14" ht="51.75" customHeight="1" x14ac:dyDescent="0.25">
      <c r="B145" s="388"/>
      <c r="C145" s="272"/>
      <c r="D145" s="304"/>
      <c r="E145" s="355"/>
      <c r="F145" s="298"/>
      <c r="G145" s="295"/>
      <c r="H145" s="165" t="s">
        <v>114</v>
      </c>
      <c r="I145" s="166" t="s">
        <v>554</v>
      </c>
      <c r="J145" s="30"/>
      <c r="K145" s="278"/>
      <c r="L145" s="340"/>
      <c r="M145" s="310"/>
      <c r="N145" s="163" t="str">
        <f t="shared" si="4"/>
        <v>Nem ismert.</v>
      </c>
    </row>
    <row r="146" spans="2:14" ht="51.75" customHeight="1" x14ac:dyDescent="0.25">
      <c r="B146" s="388"/>
      <c r="C146" s="272"/>
      <c r="D146" s="304"/>
      <c r="E146" s="355"/>
      <c r="F146" s="298"/>
      <c r="G146" s="295"/>
      <c r="H146" s="165" t="s">
        <v>114</v>
      </c>
      <c r="I146" s="159" t="s">
        <v>1103</v>
      </c>
      <c r="J146" s="30"/>
      <c r="K146" s="278"/>
      <c r="L146" s="340"/>
      <c r="M146" s="310"/>
      <c r="N146" s="163" t="str">
        <f t="shared" si="4"/>
        <v>Nem ismert.</v>
      </c>
    </row>
    <row r="147" spans="2:14" ht="51.75" customHeight="1" x14ac:dyDescent="0.25">
      <c r="B147" s="388"/>
      <c r="C147" s="272"/>
      <c r="D147" s="304"/>
      <c r="E147" s="355"/>
      <c r="F147" s="298"/>
      <c r="G147" s="295"/>
      <c r="H147" s="165" t="s">
        <v>114</v>
      </c>
      <c r="I147" s="159" t="s">
        <v>1102</v>
      </c>
      <c r="J147" s="30"/>
      <c r="K147" s="278"/>
      <c r="L147" s="340"/>
      <c r="M147" s="310"/>
      <c r="N147" s="163" t="str">
        <f t="shared" si="4"/>
        <v>Nem ismert.</v>
      </c>
    </row>
    <row r="148" spans="2:14" ht="51.75" customHeight="1" x14ac:dyDescent="0.25">
      <c r="B148" s="388"/>
      <c r="C148" s="272"/>
      <c r="D148" s="304"/>
      <c r="E148" s="355"/>
      <c r="F148" s="298"/>
      <c r="G148" s="295"/>
      <c r="H148" s="165" t="s">
        <v>114</v>
      </c>
      <c r="I148" s="159" t="s">
        <v>1101</v>
      </c>
      <c r="J148" s="30"/>
      <c r="K148" s="278"/>
      <c r="L148" s="340"/>
      <c r="M148" s="310"/>
      <c r="N148" s="163" t="str">
        <f t="shared" si="4"/>
        <v>Nem ismert.</v>
      </c>
    </row>
    <row r="149" spans="2:14" ht="51.75" customHeight="1" x14ac:dyDescent="0.25">
      <c r="B149" s="388"/>
      <c r="C149" s="272"/>
      <c r="D149" s="304"/>
      <c r="E149" s="355"/>
      <c r="F149" s="298"/>
      <c r="G149" s="295"/>
      <c r="H149" s="165" t="s">
        <v>114</v>
      </c>
      <c r="I149" s="159" t="s">
        <v>1104</v>
      </c>
      <c r="J149" s="30"/>
      <c r="K149" s="278"/>
      <c r="L149" s="340"/>
      <c r="M149" s="310"/>
      <c r="N149" s="163" t="str">
        <f t="shared" si="4"/>
        <v>Nem ismert.</v>
      </c>
    </row>
    <row r="150" spans="2:14" ht="51.75" customHeight="1" x14ac:dyDescent="0.25">
      <c r="B150" s="388"/>
      <c r="C150" s="272"/>
      <c r="D150" s="304"/>
      <c r="E150" s="355"/>
      <c r="F150" s="298"/>
      <c r="G150" s="295"/>
      <c r="H150" s="165" t="s">
        <v>114</v>
      </c>
      <c r="I150" s="159" t="s">
        <v>1105</v>
      </c>
      <c r="J150" s="30"/>
      <c r="K150" s="278"/>
      <c r="L150" s="340"/>
      <c r="M150" s="310"/>
      <c r="N150" s="163" t="str">
        <f t="shared" si="4"/>
        <v>Nem ismert.</v>
      </c>
    </row>
    <row r="151" spans="2:14" ht="51.75" customHeight="1" x14ac:dyDescent="0.25">
      <c r="B151" s="389"/>
      <c r="C151" s="273"/>
      <c r="D151" s="304"/>
      <c r="E151" s="355"/>
      <c r="F151" s="298"/>
      <c r="G151" s="296"/>
      <c r="H151" s="34" t="b">
        <v>0</v>
      </c>
      <c r="I151" s="124" t="s">
        <v>555</v>
      </c>
      <c r="J151" s="183" t="s">
        <v>114</v>
      </c>
      <c r="K151" s="279"/>
      <c r="L151" s="341"/>
      <c r="M151" s="311"/>
      <c r="N151" s="126" t="str">
        <f>IF(H151=TRUE, "üzleti évet megelőző üzleti év vízfelhasználása nem ismert.", "")</f>
        <v/>
      </c>
    </row>
    <row r="152" spans="2:14" ht="164.25" customHeight="1" x14ac:dyDescent="0.25">
      <c r="B152" s="147" t="s">
        <v>39</v>
      </c>
      <c r="C152" s="148"/>
      <c r="D152" s="304"/>
      <c r="E152" s="355"/>
      <c r="F152" s="298"/>
      <c r="G152" s="169" t="s">
        <v>269</v>
      </c>
      <c r="H152" s="165" t="s">
        <v>114</v>
      </c>
      <c r="I152" s="29"/>
      <c r="J152" s="31"/>
      <c r="K152" s="177"/>
      <c r="L152" s="139" t="s">
        <v>39</v>
      </c>
      <c r="M152" s="140"/>
      <c r="N152" s="143" t="str">
        <f>IF(J152="", "Nem ismert.", J152)</f>
        <v>Nem ismert.</v>
      </c>
    </row>
    <row r="153" spans="2:14" ht="42" customHeight="1" x14ac:dyDescent="0.25">
      <c r="B153" s="327" t="s">
        <v>42</v>
      </c>
      <c r="C153" s="286"/>
      <c r="D153" s="304"/>
      <c r="E153" s="355"/>
      <c r="F153" s="298"/>
      <c r="G153" s="294" t="s">
        <v>278</v>
      </c>
      <c r="H153" s="165" t="s">
        <v>114</v>
      </c>
      <c r="I153" s="159" t="s">
        <v>1106</v>
      </c>
      <c r="J153" s="30"/>
      <c r="K153" s="277" t="s">
        <v>280</v>
      </c>
      <c r="L153" s="327" t="s">
        <v>42</v>
      </c>
      <c r="M153" s="286"/>
      <c r="N153" s="163" t="str">
        <f t="shared" ref="N153:N186" si="5">IF(J153="", "Nem ismert.", J153)</f>
        <v>Nem ismert.</v>
      </c>
    </row>
    <row r="154" spans="2:14" ht="42" customHeight="1" x14ac:dyDescent="0.25">
      <c r="B154" s="342"/>
      <c r="C154" s="316"/>
      <c r="D154" s="304"/>
      <c r="E154" s="355"/>
      <c r="F154" s="298"/>
      <c r="G154" s="295"/>
      <c r="H154" s="165" t="s">
        <v>114</v>
      </c>
      <c r="I154" s="159" t="s">
        <v>1107</v>
      </c>
      <c r="J154" s="30"/>
      <c r="K154" s="278"/>
      <c r="L154" s="342"/>
      <c r="M154" s="316"/>
      <c r="N154" s="163" t="str">
        <f t="shared" si="5"/>
        <v>Nem ismert.</v>
      </c>
    </row>
    <row r="155" spans="2:14" ht="42" customHeight="1" x14ac:dyDescent="0.25">
      <c r="B155" s="342"/>
      <c r="C155" s="316"/>
      <c r="D155" s="304"/>
      <c r="E155" s="355"/>
      <c r="F155" s="298"/>
      <c r="G155" s="295"/>
      <c r="H155" s="165" t="s">
        <v>114</v>
      </c>
      <c r="I155" s="159" t="s">
        <v>1108</v>
      </c>
      <c r="J155" s="30"/>
      <c r="K155" s="278"/>
      <c r="L155" s="342"/>
      <c r="M155" s="316"/>
      <c r="N155" s="163" t="str">
        <f t="shared" si="5"/>
        <v>Nem ismert.</v>
      </c>
    </row>
    <row r="156" spans="2:14" ht="42" customHeight="1" x14ac:dyDescent="0.25">
      <c r="B156" s="342"/>
      <c r="C156" s="316"/>
      <c r="D156" s="304"/>
      <c r="E156" s="355"/>
      <c r="F156" s="298"/>
      <c r="G156" s="295"/>
      <c r="H156" s="165" t="s">
        <v>114</v>
      </c>
      <c r="I156" s="159" t="s">
        <v>1109</v>
      </c>
      <c r="J156" s="30"/>
      <c r="K156" s="278"/>
      <c r="L156" s="342"/>
      <c r="M156" s="316"/>
      <c r="N156" s="163" t="str">
        <f t="shared" si="5"/>
        <v>Nem ismert.</v>
      </c>
    </row>
    <row r="157" spans="2:14" ht="42" customHeight="1" x14ac:dyDescent="0.25">
      <c r="B157" s="342"/>
      <c r="C157" s="316"/>
      <c r="D157" s="304"/>
      <c r="E157" s="355"/>
      <c r="F157" s="298"/>
      <c r="G157" s="295"/>
      <c r="H157" s="165" t="s">
        <v>114</v>
      </c>
      <c r="I157" s="159" t="s">
        <v>1110</v>
      </c>
      <c r="J157" s="30"/>
      <c r="K157" s="278"/>
      <c r="L157" s="342"/>
      <c r="M157" s="316"/>
      <c r="N157" s="163" t="str">
        <f t="shared" si="5"/>
        <v>Nem ismert.</v>
      </c>
    </row>
    <row r="158" spans="2:14" ht="42" customHeight="1" x14ac:dyDescent="0.25">
      <c r="B158" s="342"/>
      <c r="C158" s="316"/>
      <c r="D158" s="304"/>
      <c r="E158" s="355"/>
      <c r="F158" s="298"/>
      <c r="G158" s="295"/>
      <c r="H158" s="165" t="s">
        <v>114</v>
      </c>
      <c r="I158" s="159" t="s">
        <v>276</v>
      </c>
      <c r="J158" s="30"/>
      <c r="K158" s="278"/>
      <c r="L158" s="342"/>
      <c r="M158" s="316"/>
      <c r="N158" s="163" t="str">
        <f t="shared" si="5"/>
        <v>Nem ismert.</v>
      </c>
    </row>
    <row r="159" spans="2:14" ht="42" customHeight="1" x14ac:dyDescent="0.25">
      <c r="B159" s="342"/>
      <c r="C159" s="316"/>
      <c r="D159" s="304"/>
      <c r="E159" s="355"/>
      <c r="F159" s="298"/>
      <c r="G159" s="295"/>
      <c r="H159" s="165" t="s">
        <v>114</v>
      </c>
      <c r="I159" s="159" t="s">
        <v>1107</v>
      </c>
      <c r="J159" s="30"/>
      <c r="K159" s="278"/>
      <c r="L159" s="342"/>
      <c r="M159" s="316"/>
      <c r="N159" s="163" t="str">
        <f t="shared" si="5"/>
        <v>Nem ismert.</v>
      </c>
    </row>
    <row r="160" spans="2:14" ht="42" customHeight="1" x14ac:dyDescent="0.25">
      <c r="B160" s="342"/>
      <c r="C160" s="316"/>
      <c r="D160" s="304"/>
      <c r="E160" s="355"/>
      <c r="F160" s="298"/>
      <c r="G160" s="295"/>
      <c r="H160" s="165" t="s">
        <v>114</v>
      </c>
      <c r="I160" s="159" t="s">
        <v>1108</v>
      </c>
      <c r="J160" s="30"/>
      <c r="K160" s="278"/>
      <c r="L160" s="342"/>
      <c r="M160" s="316"/>
      <c r="N160" s="163" t="str">
        <f t="shared" si="5"/>
        <v>Nem ismert.</v>
      </c>
    </row>
    <row r="161" spans="2:14" ht="42" customHeight="1" x14ac:dyDescent="0.25">
      <c r="B161" s="342"/>
      <c r="C161" s="316"/>
      <c r="D161" s="304"/>
      <c r="E161" s="355"/>
      <c r="F161" s="298"/>
      <c r="G161" s="295"/>
      <c r="H161" s="165" t="s">
        <v>114</v>
      </c>
      <c r="I161" s="159" t="s">
        <v>1109</v>
      </c>
      <c r="J161" s="30"/>
      <c r="K161" s="278"/>
      <c r="L161" s="342"/>
      <c r="M161" s="316"/>
      <c r="N161" s="163" t="str">
        <f t="shared" si="5"/>
        <v>Nem ismert.</v>
      </c>
    </row>
    <row r="162" spans="2:14" ht="42" customHeight="1" x14ac:dyDescent="0.25">
      <c r="B162" s="342"/>
      <c r="C162" s="316"/>
      <c r="D162" s="304"/>
      <c r="E162" s="355"/>
      <c r="F162" s="298"/>
      <c r="G162" s="295"/>
      <c r="H162" s="165" t="s">
        <v>114</v>
      </c>
      <c r="I162" s="159" t="s">
        <v>1110</v>
      </c>
      <c r="J162" s="30"/>
      <c r="K162" s="278"/>
      <c r="L162" s="342"/>
      <c r="M162" s="316"/>
      <c r="N162" s="163" t="str">
        <f t="shared" si="5"/>
        <v>Nem ismert.</v>
      </c>
    </row>
    <row r="163" spans="2:14" ht="42" customHeight="1" x14ac:dyDescent="0.25">
      <c r="B163" s="342"/>
      <c r="C163" s="316"/>
      <c r="D163" s="304"/>
      <c r="E163" s="355"/>
      <c r="F163" s="298"/>
      <c r="G163" s="295"/>
      <c r="H163" s="165" t="s">
        <v>114</v>
      </c>
      <c r="I163" s="159" t="s">
        <v>277</v>
      </c>
      <c r="J163" s="30"/>
      <c r="K163" s="278"/>
      <c r="L163" s="342"/>
      <c r="M163" s="316"/>
      <c r="N163" s="163" t="str">
        <f t="shared" si="5"/>
        <v>Nem ismert.</v>
      </c>
    </row>
    <row r="164" spans="2:14" ht="42" customHeight="1" x14ac:dyDescent="0.25">
      <c r="B164" s="342"/>
      <c r="C164" s="316"/>
      <c r="D164" s="304"/>
      <c r="E164" s="355"/>
      <c r="F164" s="298"/>
      <c r="G164" s="295"/>
      <c r="H164" s="165" t="s">
        <v>114</v>
      </c>
      <c r="I164" s="159" t="s">
        <v>1111</v>
      </c>
      <c r="J164" s="30"/>
      <c r="K164" s="278"/>
      <c r="L164" s="342"/>
      <c r="M164" s="316"/>
      <c r="N164" s="163" t="str">
        <f t="shared" si="5"/>
        <v>Nem ismert.</v>
      </c>
    </row>
    <row r="165" spans="2:14" ht="42" customHeight="1" x14ac:dyDescent="0.25">
      <c r="B165" s="342"/>
      <c r="C165" s="316"/>
      <c r="D165" s="304"/>
      <c r="E165" s="355"/>
      <c r="F165" s="298"/>
      <c r="G165" s="295"/>
      <c r="H165" s="165" t="s">
        <v>114</v>
      </c>
      <c r="I165" s="159" t="s">
        <v>1112</v>
      </c>
      <c r="J165" s="30"/>
      <c r="K165" s="278"/>
      <c r="L165" s="342"/>
      <c r="M165" s="316"/>
      <c r="N165" s="163" t="str">
        <f t="shared" si="5"/>
        <v>Nem ismert.</v>
      </c>
    </row>
    <row r="166" spans="2:14" ht="42" customHeight="1" x14ac:dyDescent="0.25">
      <c r="B166" s="342"/>
      <c r="C166" s="316"/>
      <c r="D166" s="304"/>
      <c r="E166" s="355"/>
      <c r="F166" s="298"/>
      <c r="G166" s="295"/>
      <c r="H166" s="165" t="s">
        <v>114</v>
      </c>
      <c r="I166" s="159" t="s">
        <v>1109</v>
      </c>
      <c r="J166" s="30"/>
      <c r="K166" s="278"/>
      <c r="L166" s="342"/>
      <c r="M166" s="316"/>
      <c r="N166" s="163" t="str">
        <f t="shared" si="5"/>
        <v>Nem ismert.</v>
      </c>
    </row>
    <row r="167" spans="2:14" ht="42" customHeight="1" x14ac:dyDescent="0.25">
      <c r="B167" s="342"/>
      <c r="C167" s="316"/>
      <c r="D167" s="304"/>
      <c r="E167" s="355"/>
      <c r="F167" s="298"/>
      <c r="G167" s="295"/>
      <c r="H167" s="165" t="s">
        <v>114</v>
      </c>
      <c r="I167" s="159" t="s">
        <v>1110</v>
      </c>
      <c r="J167" s="30"/>
      <c r="K167" s="278"/>
      <c r="L167" s="342"/>
      <c r="M167" s="316"/>
      <c r="N167" s="163" t="str">
        <f t="shared" si="5"/>
        <v>Nem ismert.</v>
      </c>
    </row>
    <row r="168" spans="2:14" ht="42" customHeight="1" x14ac:dyDescent="0.25">
      <c r="B168" s="342"/>
      <c r="C168" s="316"/>
      <c r="D168" s="304"/>
      <c r="E168" s="355"/>
      <c r="F168" s="298"/>
      <c r="G168" s="295"/>
      <c r="H168" s="36" t="b">
        <v>0</v>
      </c>
      <c r="I168" s="124" t="s">
        <v>267</v>
      </c>
      <c r="J168" s="183" t="s">
        <v>114</v>
      </c>
      <c r="K168" s="278"/>
      <c r="L168" s="342"/>
      <c r="M168" s="316"/>
      <c r="N168" s="126" t="str">
        <f>IF(H168=TRUE, "üzleti évi vízfogyasztás nem ismert.", "")</f>
        <v/>
      </c>
    </row>
    <row r="169" spans="2:14" ht="56.25" customHeight="1" x14ac:dyDescent="0.25">
      <c r="B169" s="342"/>
      <c r="C169" s="316"/>
      <c r="D169" s="304"/>
      <c r="E169" s="355"/>
      <c r="F169" s="298"/>
      <c r="G169" s="295"/>
      <c r="H169" s="165" t="s">
        <v>114</v>
      </c>
      <c r="I169" s="159" t="s">
        <v>556</v>
      </c>
      <c r="J169" s="30"/>
      <c r="K169" s="278"/>
      <c r="L169" s="342"/>
      <c r="M169" s="316"/>
      <c r="N169" s="163" t="str">
        <f t="shared" si="5"/>
        <v>Nem ismert.</v>
      </c>
    </row>
    <row r="170" spans="2:14" ht="63.75" customHeight="1" x14ac:dyDescent="0.25">
      <c r="B170" s="342"/>
      <c r="C170" s="316"/>
      <c r="D170" s="304"/>
      <c r="E170" s="355"/>
      <c r="F170" s="298"/>
      <c r="G170" s="295"/>
      <c r="H170" s="165" t="s">
        <v>114</v>
      </c>
      <c r="I170" s="159" t="s">
        <v>1113</v>
      </c>
      <c r="J170" s="30"/>
      <c r="K170" s="278"/>
      <c r="L170" s="342"/>
      <c r="M170" s="316"/>
      <c r="N170" s="163" t="str">
        <f t="shared" si="5"/>
        <v>Nem ismert.</v>
      </c>
    </row>
    <row r="171" spans="2:14" ht="65.25" customHeight="1" x14ac:dyDescent="0.25">
      <c r="B171" s="342"/>
      <c r="C171" s="316"/>
      <c r="D171" s="304"/>
      <c r="E171" s="355"/>
      <c r="F171" s="298"/>
      <c r="G171" s="295"/>
      <c r="H171" s="165" t="s">
        <v>114</v>
      </c>
      <c r="I171" s="159" t="s">
        <v>1114</v>
      </c>
      <c r="J171" s="30"/>
      <c r="K171" s="278"/>
      <c r="L171" s="342"/>
      <c r="M171" s="316"/>
      <c r="N171" s="163" t="str">
        <f t="shared" si="5"/>
        <v>Nem ismert.</v>
      </c>
    </row>
    <row r="172" spans="2:14" ht="42" customHeight="1" x14ac:dyDescent="0.25">
      <c r="B172" s="342"/>
      <c r="C172" s="316"/>
      <c r="D172" s="304"/>
      <c r="E172" s="355"/>
      <c r="F172" s="298"/>
      <c r="G172" s="295"/>
      <c r="H172" s="165" t="s">
        <v>114</v>
      </c>
      <c r="I172" s="159" t="s">
        <v>1115</v>
      </c>
      <c r="J172" s="30"/>
      <c r="K172" s="278"/>
      <c r="L172" s="342"/>
      <c r="M172" s="316"/>
      <c r="N172" s="163" t="str">
        <f t="shared" si="5"/>
        <v>Nem ismert.</v>
      </c>
    </row>
    <row r="173" spans="2:14" ht="42" customHeight="1" x14ac:dyDescent="0.25">
      <c r="B173" s="342"/>
      <c r="C173" s="316"/>
      <c r="D173" s="304"/>
      <c r="E173" s="355"/>
      <c r="F173" s="298"/>
      <c r="G173" s="295"/>
      <c r="H173" s="165" t="s">
        <v>114</v>
      </c>
      <c r="I173" s="159" t="s">
        <v>1116</v>
      </c>
      <c r="J173" s="30"/>
      <c r="K173" s="278"/>
      <c r="L173" s="342"/>
      <c r="M173" s="316"/>
      <c r="N173" s="163" t="str">
        <f t="shared" si="5"/>
        <v>Nem ismert.</v>
      </c>
    </row>
    <row r="174" spans="2:14" ht="63" customHeight="1" x14ac:dyDescent="0.25">
      <c r="B174" s="342"/>
      <c r="C174" s="316"/>
      <c r="D174" s="304"/>
      <c r="E174" s="355"/>
      <c r="F174" s="298"/>
      <c r="G174" s="295"/>
      <c r="H174" s="165" t="s">
        <v>114</v>
      </c>
      <c r="I174" s="159" t="s">
        <v>557</v>
      </c>
      <c r="J174" s="30"/>
      <c r="K174" s="278"/>
      <c r="L174" s="342"/>
      <c r="M174" s="316"/>
      <c r="N174" s="163" t="str">
        <f t="shared" si="5"/>
        <v>Nem ismert.</v>
      </c>
    </row>
    <row r="175" spans="2:14" ht="64.5" customHeight="1" x14ac:dyDescent="0.25">
      <c r="B175" s="342"/>
      <c r="C175" s="316"/>
      <c r="D175" s="304"/>
      <c r="E175" s="355"/>
      <c r="F175" s="298"/>
      <c r="G175" s="295"/>
      <c r="H175" s="165" t="s">
        <v>114</v>
      </c>
      <c r="I175" s="159" t="s">
        <v>1113</v>
      </c>
      <c r="J175" s="30"/>
      <c r="K175" s="278"/>
      <c r="L175" s="342"/>
      <c r="M175" s="316"/>
      <c r="N175" s="163" t="str">
        <f t="shared" si="5"/>
        <v>Nem ismert.</v>
      </c>
    </row>
    <row r="176" spans="2:14" ht="42" customHeight="1" x14ac:dyDescent="0.25">
      <c r="B176" s="342"/>
      <c r="C176" s="316"/>
      <c r="D176" s="304"/>
      <c r="E176" s="355"/>
      <c r="F176" s="298"/>
      <c r="G176" s="295"/>
      <c r="H176" s="165" t="s">
        <v>114</v>
      </c>
      <c r="I176" s="159" t="s">
        <v>1114</v>
      </c>
      <c r="J176" s="30"/>
      <c r="K176" s="278"/>
      <c r="L176" s="342"/>
      <c r="M176" s="316"/>
      <c r="N176" s="163" t="str">
        <f t="shared" si="5"/>
        <v>Nem ismert.</v>
      </c>
    </row>
    <row r="177" spans="2:14" ht="42" customHeight="1" x14ac:dyDescent="0.25">
      <c r="B177" s="342"/>
      <c r="C177" s="316"/>
      <c r="D177" s="304"/>
      <c r="E177" s="355"/>
      <c r="F177" s="298"/>
      <c r="G177" s="295"/>
      <c r="H177" s="165" t="s">
        <v>114</v>
      </c>
      <c r="I177" s="159" t="s">
        <v>1115</v>
      </c>
      <c r="J177" s="30"/>
      <c r="K177" s="278"/>
      <c r="L177" s="342"/>
      <c r="M177" s="316"/>
      <c r="N177" s="163" t="str">
        <f t="shared" si="5"/>
        <v>Nem ismert.</v>
      </c>
    </row>
    <row r="178" spans="2:14" ht="42" customHeight="1" x14ac:dyDescent="0.25">
      <c r="B178" s="342"/>
      <c r="C178" s="316"/>
      <c r="D178" s="304"/>
      <c r="E178" s="355"/>
      <c r="F178" s="298"/>
      <c r="G178" s="295"/>
      <c r="H178" s="165" t="s">
        <v>114</v>
      </c>
      <c r="I178" s="159" t="s">
        <v>1116</v>
      </c>
      <c r="J178" s="30"/>
      <c r="K178" s="278"/>
      <c r="L178" s="342"/>
      <c r="M178" s="316"/>
      <c r="N178" s="163" t="str">
        <f t="shared" si="5"/>
        <v>Nem ismert.</v>
      </c>
    </row>
    <row r="179" spans="2:14" ht="42" customHeight="1" x14ac:dyDescent="0.25">
      <c r="B179" s="342"/>
      <c r="C179" s="316"/>
      <c r="D179" s="304"/>
      <c r="E179" s="355"/>
      <c r="F179" s="298"/>
      <c r="G179" s="295"/>
      <c r="H179" s="165" t="s">
        <v>114</v>
      </c>
      <c r="I179" s="159" t="s">
        <v>558</v>
      </c>
      <c r="J179" s="30"/>
      <c r="K179" s="278"/>
      <c r="L179" s="342"/>
      <c r="M179" s="316"/>
      <c r="N179" s="163" t="str">
        <f t="shared" si="5"/>
        <v>Nem ismert.</v>
      </c>
    </row>
    <row r="180" spans="2:14" ht="42" customHeight="1" x14ac:dyDescent="0.25">
      <c r="B180" s="342"/>
      <c r="C180" s="316"/>
      <c r="D180" s="304"/>
      <c r="E180" s="355"/>
      <c r="F180" s="298"/>
      <c r="G180" s="295"/>
      <c r="H180" s="165" t="s">
        <v>114</v>
      </c>
      <c r="I180" s="159" t="s">
        <v>1117</v>
      </c>
      <c r="J180" s="30"/>
      <c r="K180" s="278"/>
      <c r="L180" s="342"/>
      <c r="M180" s="316"/>
      <c r="N180" s="163" t="str">
        <f t="shared" si="5"/>
        <v>Nem ismert.</v>
      </c>
    </row>
    <row r="181" spans="2:14" ht="42" customHeight="1" x14ac:dyDescent="0.25">
      <c r="B181" s="342"/>
      <c r="C181" s="316"/>
      <c r="D181" s="304"/>
      <c r="E181" s="355"/>
      <c r="F181" s="298"/>
      <c r="G181" s="295"/>
      <c r="H181" s="165" t="s">
        <v>114</v>
      </c>
      <c r="I181" s="159" t="s">
        <v>1118</v>
      </c>
      <c r="J181" s="30"/>
      <c r="K181" s="278"/>
      <c r="L181" s="342"/>
      <c r="M181" s="316"/>
      <c r="N181" s="163" t="str">
        <f t="shared" si="5"/>
        <v>Nem ismert.</v>
      </c>
    </row>
    <row r="182" spans="2:14" ht="42" customHeight="1" x14ac:dyDescent="0.25">
      <c r="B182" s="342"/>
      <c r="C182" s="316"/>
      <c r="D182" s="304"/>
      <c r="E182" s="355"/>
      <c r="F182" s="298"/>
      <c r="G182" s="295"/>
      <c r="H182" s="165" t="s">
        <v>114</v>
      </c>
      <c r="I182" s="159" t="s">
        <v>1115</v>
      </c>
      <c r="J182" s="30"/>
      <c r="K182" s="278"/>
      <c r="L182" s="342"/>
      <c r="M182" s="316"/>
      <c r="N182" s="163" t="str">
        <f t="shared" si="5"/>
        <v>Nem ismert.</v>
      </c>
    </row>
    <row r="183" spans="2:14" ht="42" customHeight="1" x14ac:dyDescent="0.25">
      <c r="B183" s="342"/>
      <c r="C183" s="316"/>
      <c r="D183" s="304"/>
      <c r="E183" s="355"/>
      <c r="F183" s="298"/>
      <c r="G183" s="295"/>
      <c r="H183" s="165" t="s">
        <v>114</v>
      </c>
      <c r="I183" s="159" t="s">
        <v>1116</v>
      </c>
      <c r="J183" s="30"/>
      <c r="K183" s="278"/>
      <c r="L183" s="342"/>
      <c r="M183" s="316"/>
      <c r="N183" s="163" t="str">
        <f t="shared" si="5"/>
        <v>Nem ismert.</v>
      </c>
    </row>
    <row r="184" spans="2:14" ht="42" customHeight="1" x14ac:dyDescent="0.25">
      <c r="B184" s="342"/>
      <c r="C184" s="316"/>
      <c r="D184" s="304"/>
      <c r="E184" s="355"/>
      <c r="F184" s="298"/>
      <c r="G184" s="295"/>
      <c r="H184" s="36" t="b">
        <v>0</v>
      </c>
      <c r="I184" s="124" t="s">
        <v>555</v>
      </c>
      <c r="J184" s="183" t="s">
        <v>114</v>
      </c>
      <c r="K184" s="278"/>
      <c r="L184" s="342"/>
      <c r="M184" s="316"/>
      <c r="N184" s="126" t="str">
        <f>IF(H184=TRUE, "üzleti évet megelőző üzleti év vízfogyasztása nem ismert.", "")</f>
        <v/>
      </c>
    </row>
    <row r="185" spans="2:14" ht="42" customHeight="1" x14ac:dyDescent="0.25">
      <c r="B185" s="342"/>
      <c r="C185" s="316"/>
      <c r="D185" s="304"/>
      <c r="E185" s="355"/>
      <c r="F185" s="298"/>
      <c r="G185" s="295"/>
      <c r="H185" s="165" t="s">
        <v>114</v>
      </c>
      <c r="I185" s="159" t="s">
        <v>279</v>
      </c>
      <c r="J185" s="185">
        <f>(J120+J123+J129)-(J153+J158+J163)</f>
        <v>0</v>
      </c>
      <c r="K185" s="278"/>
      <c r="L185" s="342"/>
      <c r="M185" s="316"/>
      <c r="N185" s="163">
        <f t="shared" si="5"/>
        <v>0</v>
      </c>
    </row>
    <row r="186" spans="2:14" ht="42" customHeight="1" x14ac:dyDescent="0.25">
      <c r="B186" s="328"/>
      <c r="C186" s="287"/>
      <c r="D186" s="305"/>
      <c r="E186" s="356"/>
      <c r="F186" s="299"/>
      <c r="G186" s="296"/>
      <c r="H186" s="165" t="s">
        <v>114</v>
      </c>
      <c r="I186" s="159" t="s">
        <v>559</v>
      </c>
      <c r="J186" s="185">
        <f>(J136+J139+J145)-(J169+J174+J179)</f>
        <v>0</v>
      </c>
      <c r="K186" s="279"/>
      <c r="L186" s="328"/>
      <c r="M186" s="287"/>
      <c r="N186" s="163">
        <f t="shared" si="5"/>
        <v>0</v>
      </c>
    </row>
    <row r="187" spans="2:14" ht="225" x14ac:dyDescent="0.25">
      <c r="B187" s="147" t="s">
        <v>43</v>
      </c>
      <c r="C187" s="148"/>
      <c r="D187" s="312" t="s">
        <v>289</v>
      </c>
      <c r="E187" s="384" t="s">
        <v>290</v>
      </c>
      <c r="F187" s="180" t="s">
        <v>479</v>
      </c>
      <c r="G187" s="169" t="s">
        <v>281</v>
      </c>
      <c r="H187" s="165" t="s">
        <v>114</v>
      </c>
      <c r="I187" s="29"/>
      <c r="J187" s="183" t="s">
        <v>114</v>
      </c>
      <c r="K187" s="178" t="s">
        <v>283</v>
      </c>
      <c r="L187" s="139" t="s">
        <v>43</v>
      </c>
      <c r="M187" s="137"/>
      <c r="N187" s="126" t="str">
        <f>IF(I187="", "Nem ismert.", I187)</f>
        <v>Nem ismert.</v>
      </c>
    </row>
    <row r="188" spans="2:14" ht="146.25" customHeight="1" x14ac:dyDescent="0.25">
      <c r="B188" s="147" t="s">
        <v>44</v>
      </c>
      <c r="C188" s="148"/>
      <c r="D188" s="304"/>
      <c r="E188" s="385"/>
      <c r="F188" s="297" t="s">
        <v>478</v>
      </c>
      <c r="G188" s="169" t="s">
        <v>282</v>
      </c>
      <c r="H188" s="165" t="s">
        <v>114</v>
      </c>
      <c r="I188" s="29"/>
      <c r="J188" s="29"/>
      <c r="K188" s="178" t="s">
        <v>467</v>
      </c>
      <c r="L188" s="139" t="s">
        <v>44</v>
      </c>
      <c r="M188" s="137"/>
      <c r="N188" s="126" t="str">
        <f>IF(J188="", "Nem", J188)</f>
        <v>Nem</v>
      </c>
    </row>
    <row r="189" spans="2:14" ht="115.5" customHeight="1" x14ac:dyDescent="0.25">
      <c r="B189" s="300" t="s">
        <v>45</v>
      </c>
      <c r="C189" s="303"/>
      <c r="D189" s="304"/>
      <c r="E189" s="385"/>
      <c r="F189" s="298"/>
      <c r="G189" s="362" t="s">
        <v>284</v>
      </c>
      <c r="H189" s="165" t="s">
        <v>114</v>
      </c>
      <c r="I189" s="29"/>
      <c r="J189" s="183" t="s">
        <v>114</v>
      </c>
      <c r="K189" s="277" t="s">
        <v>287</v>
      </c>
      <c r="L189" s="306" t="s">
        <v>45</v>
      </c>
      <c r="M189" s="318"/>
      <c r="N189" s="126" t="str">
        <f>IF(I189="", "Nem ismert.", I189)</f>
        <v>Nem ismert.</v>
      </c>
    </row>
    <row r="190" spans="2:14" ht="201" customHeight="1" x14ac:dyDescent="0.25">
      <c r="B190" s="302"/>
      <c r="C190" s="273"/>
      <c r="D190" s="304"/>
      <c r="E190" s="385"/>
      <c r="F190" s="299"/>
      <c r="G190" s="363"/>
      <c r="H190" s="367" t="s">
        <v>285</v>
      </c>
      <c r="I190" s="368"/>
      <c r="J190" s="29"/>
      <c r="K190" s="279"/>
      <c r="L190" s="308"/>
      <c r="M190" s="320"/>
      <c r="N190" s="126" t="str">
        <f>IF(J190="", "-", J190)</f>
        <v>-</v>
      </c>
    </row>
    <row r="191" spans="2:14" ht="232.5" customHeight="1" x14ac:dyDescent="0.25">
      <c r="B191" s="147" t="s">
        <v>46</v>
      </c>
      <c r="C191" s="148"/>
      <c r="D191" s="304"/>
      <c r="E191" s="385"/>
      <c r="F191" s="297" t="s">
        <v>292</v>
      </c>
      <c r="G191" s="169" t="s">
        <v>286</v>
      </c>
      <c r="H191" s="165" t="s">
        <v>114</v>
      </c>
      <c r="I191" s="29"/>
      <c r="J191" s="29"/>
      <c r="K191" s="177" t="s">
        <v>288</v>
      </c>
      <c r="L191" s="139" t="s">
        <v>46</v>
      </c>
      <c r="M191" s="137"/>
      <c r="N191" s="126" t="str">
        <f>IF(J191="", "Nem", J191)</f>
        <v>Nem</v>
      </c>
    </row>
    <row r="192" spans="2:14" ht="131.25" x14ac:dyDescent="0.25">
      <c r="B192" s="147" t="s">
        <v>47</v>
      </c>
      <c r="C192" s="148"/>
      <c r="D192" s="304"/>
      <c r="E192" s="385"/>
      <c r="F192" s="298"/>
      <c r="G192" s="169" t="s">
        <v>291</v>
      </c>
      <c r="H192" s="165" t="s">
        <v>114</v>
      </c>
      <c r="I192" s="29"/>
      <c r="J192" s="183" t="s">
        <v>114</v>
      </c>
      <c r="K192" s="177"/>
      <c r="L192" s="139" t="s">
        <v>47</v>
      </c>
      <c r="M192" s="137"/>
      <c r="N192" s="126" t="str">
        <f>IF(I192="", "Nem ismert.", I192)</f>
        <v>Nem ismert.</v>
      </c>
    </row>
    <row r="193" spans="2:14" ht="86.25" customHeight="1" x14ac:dyDescent="0.25">
      <c r="B193" s="300" t="s">
        <v>47</v>
      </c>
      <c r="C193" s="303" t="s">
        <v>2</v>
      </c>
      <c r="D193" s="304"/>
      <c r="E193" s="385"/>
      <c r="F193" s="298"/>
      <c r="G193" s="266" t="s">
        <v>787</v>
      </c>
      <c r="H193" s="165" t="s">
        <v>114</v>
      </c>
      <c r="I193" s="166" t="s">
        <v>293</v>
      </c>
      <c r="J193" s="32"/>
      <c r="K193" s="277" t="s">
        <v>326</v>
      </c>
      <c r="L193" s="306" t="s">
        <v>47</v>
      </c>
      <c r="M193" s="318" t="s">
        <v>2</v>
      </c>
      <c r="N193" s="160" t="str">
        <f t="shared" ref="N193:N215" si="6">IF(J193="", "Nem ismert.", J193)</f>
        <v>Nem ismert.</v>
      </c>
    </row>
    <row r="194" spans="2:14" ht="86.25" customHeight="1" x14ac:dyDescent="0.25">
      <c r="B194" s="301"/>
      <c r="C194" s="272"/>
      <c r="D194" s="304"/>
      <c r="E194" s="385"/>
      <c r="F194" s="298"/>
      <c r="G194" s="267"/>
      <c r="H194" s="165" t="s">
        <v>114</v>
      </c>
      <c r="I194" s="166" t="s">
        <v>294</v>
      </c>
      <c r="J194" s="29"/>
      <c r="K194" s="278"/>
      <c r="L194" s="307"/>
      <c r="M194" s="319"/>
      <c r="N194" s="126" t="str">
        <f t="shared" si="6"/>
        <v>Nem ismert.</v>
      </c>
    </row>
    <row r="195" spans="2:14" ht="86.25" customHeight="1" x14ac:dyDescent="0.25">
      <c r="B195" s="301"/>
      <c r="C195" s="272"/>
      <c r="D195" s="304"/>
      <c r="E195" s="385"/>
      <c r="F195" s="298"/>
      <c r="G195" s="267"/>
      <c r="H195" s="165" t="s">
        <v>114</v>
      </c>
      <c r="I195" s="166" t="s">
        <v>560</v>
      </c>
      <c r="J195" s="32"/>
      <c r="K195" s="278"/>
      <c r="L195" s="307"/>
      <c r="M195" s="319"/>
      <c r="N195" s="160" t="str">
        <f t="shared" si="6"/>
        <v>Nem ismert.</v>
      </c>
    </row>
    <row r="196" spans="2:14" ht="86.25" customHeight="1" x14ac:dyDescent="0.25">
      <c r="B196" s="302"/>
      <c r="C196" s="273"/>
      <c r="D196" s="304"/>
      <c r="E196" s="385"/>
      <c r="F196" s="298"/>
      <c r="G196" s="268"/>
      <c r="H196" s="165" t="s">
        <v>114</v>
      </c>
      <c r="I196" s="166" t="s">
        <v>561</v>
      </c>
      <c r="J196" s="29"/>
      <c r="K196" s="279"/>
      <c r="L196" s="308"/>
      <c r="M196" s="320"/>
      <c r="N196" s="126" t="str">
        <f t="shared" si="6"/>
        <v>Nem ismert.</v>
      </c>
    </row>
    <row r="197" spans="2:14" ht="43.5" customHeight="1" x14ac:dyDescent="0.25">
      <c r="B197" s="300" t="s">
        <v>47</v>
      </c>
      <c r="C197" s="303" t="s">
        <v>3</v>
      </c>
      <c r="D197" s="304"/>
      <c r="E197" s="385"/>
      <c r="F197" s="298"/>
      <c r="G197" s="266" t="s">
        <v>295</v>
      </c>
      <c r="H197" s="165" t="s">
        <v>114</v>
      </c>
      <c r="I197" s="166" t="s">
        <v>293</v>
      </c>
      <c r="J197" s="32"/>
      <c r="K197" s="277" t="s">
        <v>327</v>
      </c>
      <c r="L197" s="332" t="s">
        <v>47</v>
      </c>
      <c r="M197" s="318" t="s">
        <v>3</v>
      </c>
      <c r="N197" s="160" t="str">
        <f t="shared" si="6"/>
        <v>Nem ismert.</v>
      </c>
    </row>
    <row r="198" spans="2:14" ht="43.5" customHeight="1" x14ac:dyDescent="0.25">
      <c r="B198" s="301"/>
      <c r="C198" s="272"/>
      <c r="D198" s="304"/>
      <c r="E198" s="385"/>
      <c r="F198" s="298"/>
      <c r="G198" s="267"/>
      <c r="H198" s="165" t="s">
        <v>114</v>
      </c>
      <c r="I198" s="166" t="s">
        <v>294</v>
      </c>
      <c r="J198" s="29"/>
      <c r="K198" s="278"/>
      <c r="L198" s="333"/>
      <c r="M198" s="319"/>
      <c r="N198" s="126" t="str">
        <f t="shared" si="6"/>
        <v>Nem ismert.</v>
      </c>
    </row>
    <row r="199" spans="2:14" ht="43.5" customHeight="1" x14ac:dyDescent="0.25">
      <c r="B199" s="301"/>
      <c r="C199" s="272"/>
      <c r="D199" s="304"/>
      <c r="E199" s="385"/>
      <c r="F199" s="298"/>
      <c r="G199" s="267"/>
      <c r="H199" s="165" t="s">
        <v>114</v>
      </c>
      <c r="I199" s="166" t="s">
        <v>296</v>
      </c>
      <c r="J199" s="30"/>
      <c r="K199" s="278"/>
      <c r="L199" s="333"/>
      <c r="M199" s="319"/>
      <c r="N199" s="163" t="str">
        <f t="shared" si="6"/>
        <v>Nem ismert.</v>
      </c>
    </row>
    <row r="200" spans="2:14" ht="43.5" customHeight="1" x14ac:dyDescent="0.25">
      <c r="B200" s="301"/>
      <c r="C200" s="272"/>
      <c r="D200" s="304"/>
      <c r="E200" s="385"/>
      <c r="F200" s="298"/>
      <c r="G200" s="267"/>
      <c r="H200" s="165" t="s">
        <v>114</v>
      </c>
      <c r="I200" s="166" t="s">
        <v>560</v>
      </c>
      <c r="J200" s="32"/>
      <c r="K200" s="278"/>
      <c r="L200" s="333"/>
      <c r="M200" s="319"/>
      <c r="N200" s="160" t="str">
        <f t="shared" si="6"/>
        <v>Nem ismert.</v>
      </c>
    </row>
    <row r="201" spans="2:14" ht="43.5" customHeight="1" x14ac:dyDescent="0.25">
      <c r="B201" s="301"/>
      <c r="C201" s="272"/>
      <c r="D201" s="304"/>
      <c r="E201" s="385"/>
      <c r="F201" s="298"/>
      <c r="G201" s="267"/>
      <c r="H201" s="165" t="s">
        <v>114</v>
      </c>
      <c r="I201" s="166" t="s">
        <v>561</v>
      </c>
      <c r="J201" s="29"/>
      <c r="K201" s="278"/>
      <c r="L201" s="333"/>
      <c r="M201" s="319"/>
      <c r="N201" s="126" t="str">
        <f t="shared" si="6"/>
        <v>Nem ismert.</v>
      </c>
    </row>
    <row r="202" spans="2:14" ht="43.5" customHeight="1" x14ac:dyDescent="0.25">
      <c r="B202" s="302"/>
      <c r="C202" s="273"/>
      <c r="D202" s="305"/>
      <c r="E202" s="386"/>
      <c r="F202" s="299"/>
      <c r="G202" s="268"/>
      <c r="H202" s="165" t="s">
        <v>114</v>
      </c>
      <c r="I202" s="166" t="s">
        <v>562</v>
      </c>
      <c r="J202" s="30"/>
      <c r="K202" s="279"/>
      <c r="L202" s="334"/>
      <c r="M202" s="320"/>
      <c r="N202" s="163" t="str">
        <f t="shared" si="6"/>
        <v>Nem ismert.</v>
      </c>
    </row>
    <row r="203" spans="2:14" ht="232.5" customHeight="1" x14ac:dyDescent="0.25">
      <c r="B203" s="147" t="s">
        <v>48</v>
      </c>
      <c r="C203" s="148"/>
      <c r="D203" s="364" t="s">
        <v>300</v>
      </c>
      <c r="E203" s="186" t="s">
        <v>298</v>
      </c>
      <c r="F203" s="149" t="s">
        <v>477</v>
      </c>
      <c r="G203" s="169" t="s">
        <v>297</v>
      </c>
      <c r="H203" s="165" t="s">
        <v>114</v>
      </c>
      <c r="I203" s="29"/>
      <c r="J203" s="183" t="s">
        <v>114</v>
      </c>
      <c r="K203" s="177"/>
      <c r="L203" s="157" t="s">
        <v>48</v>
      </c>
      <c r="M203" s="140"/>
      <c r="N203" s="126" t="str">
        <f>IF(I203="", "Nem ismert.", I203)</f>
        <v>Nem ismert.</v>
      </c>
    </row>
    <row r="204" spans="2:14" s="118" customFormat="1" ht="371.25" customHeight="1" x14ac:dyDescent="0.25">
      <c r="B204" s="130" t="s">
        <v>49</v>
      </c>
      <c r="C204" s="145"/>
      <c r="D204" s="365"/>
      <c r="E204" s="187" t="s">
        <v>299</v>
      </c>
      <c r="F204" s="188" t="s">
        <v>328</v>
      </c>
      <c r="G204" s="136" t="s">
        <v>301</v>
      </c>
      <c r="H204" s="165" t="s">
        <v>114</v>
      </c>
      <c r="I204" s="166" t="s">
        <v>302</v>
      </c>
      <c r="J204" s="32"/>
      <c r="K204" s="189" t="s">
        <v>303</v>
      </c>
      <c r="L204" s="190" t="s">
        <v>49</v>
      </c>
      <c r="M204" s="131"/>
      <c r="N204" s="160" t="str">
        <f t="shared" si="6"/>
        <v>Nem ismert.</v>
      </c>
    </row>
    <row r="205" spans="2:14" s="118" customFormat="1" ht="45" customHeight="1" x14ac:dyDescent="0.25">
      <c r="B205" s="191"/>
      <c r="C205" s="192"/>
      <c r="D205" s="365"/>
      <c r="E205" s="193"/>
      <c r="F205" s="195"/>
      <c r="G205" s="196"/>
      <c r="H205" s="165" t="s">
        <v>114</v>
      </c>
      <c r="I205" s="166" t="s">
        <v>304</v>
      </c>
      <c r="J205" s="32"/>
      <c r="K205" s="197"/>
      <c r="L205" s="198"/>
      <c r="M205" s="194"/>
      <c r="N205" s="160" t="str">
        <f t="shared" si="6"/>
        <v>Nem ismert.</v>
      </c>
    </row>
    <row r="206" spans="2:14" s="118" customFormat="1" ht="45" customHeight="1" x14ac:dyDescent="0.25">
      <c r="B206" s="191"/>
      <c r="C206" s="192"/>
      <c r="D206" s="365"/>
      <c r="E206" s="193"/>
      <c r="F206" s="195"/>
      <c r="G206" s="196"/>
      <c r="H206" s="165" t="s">
        <v>114</v>
      </c>
      <c r="I206" s="166" t="s">
        <v>305</v>
      </c>
      <c r="J206" s="32"/>
      <c r="K206" s="197"/>
      <c r="L206" s="198"/>
      <c r="M206" s="194"/>
      <c r="N206" s="160" t="str">
        <f t="shared" si="6"/>
        <v>Nem ismert.</v>
      </c>
    </row>
    <row r="207" spans="2:14" s="118" customFormat="1" ht="45" customHeight="1" x14ac:dyDescent="0.25">
      <c r="B207" s="191"/>
      <c r="C207" s="192"/>
      <c r="D207" s="365"/>
      <c r="E207" s="193"/>
      <c r="F207" s="195"/>
      <c r="G207" s="196"/>
      <c r="H207" s="165" t="s">
        <v>114</v>
      </c>
      <c r="I207" s="166" t="s">
        <v>306</v>
      </c>
      <c r="J207" s="32"/>
      <c r="K207" s="197"/>
      <c r="L207" s="198"/>
      <c r="M207" s="194"/>
      <c r="N207" s="160" t="str">
        <f t="shared" si="6"/>
        <v>Nem ismert.</v>
      </c>
    </row>
    <row r="208" spans="2:14" s="118" customFormat="1" ht="45" customHeight="1" x14ac:dyDescent="0.25">
      <c r="B208" s="191"/>
      <c r="C208" s="192"/>
      <c r="D208" s="365"/>
      <c r="E208" s="193"/>
      <c r="F208" s="195"/>
      <c r="G208" s="196"/>
      <c r="H208" s="165" t="s">
        <v>114</v>
      </c>
      <c r="I208" s="166" t="s">
        <v>307</v>
      </c>
      <c r="J208" s="32"/>
      <c r="K208" s="197"/>
      <c r="L208" s="198"/>
      <c r="M208" s="194"/>
      <c r="N208" s="160" t="str">
        <f t="shared" si="6"/>
        <v>Nem ismert.</v>
      </c>
    </row>
    <row r="209" spans="2:14" s="118" customFormat="1" ht="45" customHeight="1" x14ac:dyDescent="0.25">
      <c r="B209" s="191"/>
      <c r="C209" s="192"/>
      <c r="D209" s="365"/>
      <c r="E209" s="193"/>
      <c r="F209" s="195"/>
      <c r="G209" s="196"/>
      <c r="H209" s="165" t="s">
        <v>114</v>
      </c>
      <c r="I209" s="159" t="s">
        <v>308</v>
      </c>
      <c r="J209" s="30"/>
      <c r="K209" s="197"/>
      <c r="L209" s="198"/>
      <c r="M209" s="194"/>
      <c r="N209" s="163" t="str">
        <f t="shared" si="6"/>
        <v>Nem ismert.</v>
      </c>
    </row>
    <row r="210" spans="2:14" s="118" customFormat="1" ht="45" customHeight="1" x14ac:dyDescent="0.25">
      <c r="B210" s="191"/>
      <c r="C210" s="192"/>
      <c r="D210" s="365"/>
      <c r="E210" s="193"/>
      <c r="F210" s="195"/>
      <c r="G210" s="196"/>
      <c r="H210" s="165" t="s">
        <v>114</v>
      </c>
      <c r="I210" s="166" t="s">
        <v>563</v>
      </c>
      <c r="J210" s="32"/>
      <c r="K210" s="197"/>
      <c r="L210" s="198"/>
      <c r="M210" s="194"/>
      <c r="N210" s="160" t="str">
        <f t="shared" si="6"/>
        <v>Nem ismert.</v>
      </c>
    </row>
    <row r="211" spans="2:14" s="118" customFormat="1" ht="45" customHeight="1" x14ac:dyDescent="0.25">
      <c r="B211" s="191"/>
      <c r="C211" s="192"/>
      <c r="D211" s="365"/>
      <c r="E211" s="193"/>
      <c r="F211" s="195"/>
      <c r="G211" s="196"/>
      <c r="H211" s="165" t="s">
        <v>114</v>
      </c>
      <c r="I211" s="166" t="s">
        <v>564</v>
      </c>
      <c r="J211" s="32"/>
      <c r="K211" s="197"/>
      <c r="L211" s="198"/>
      <c r="M211" s="194"/>
      <c r="N211" s="160" t="str">
        <f t="shared" si="6"/>
        <v>Nem ismert.</v>
      </c>
    </row>
    <row r="212" spans="2:14" s="118" customFormat="1" ht="45" customHeight="1" x14ac:dyDescent="0.25">
      <c r="B212" s="191"/>
      <c r="C212" s="192"/>
      <c r="D212" s="365"/>
      <c r="E212" s="193"/>
      <c r="F212" s="195"/>
      <c r="G212" s="196"/>
      <c r="H212" s="165" t="s">
        <v>114</v>
      </c>
      <c r="I212" s="166" t="s">
        <v>565</v>
      </c>
      <c r="J212" s="32"/>
      <c r="K212" s="197"/>
      <c r="L212" s="198"/>
      <c r="M212" s="194"/>
      <c r="N212" s="160" t="str">
        <f t="shared" si="6"/>
        <v>Nem ismert.</v>
      </c>
    </row>
    <row r="213" spans="2:14" s="118" customFormat="1" ht="45" customHeight="1" x14ac:dyDescent="0.25">
      <c r="B213" s="191"/>
      <c r="C213" s="192"/>
      <c r="D213" s="365"/>
      <c r="E213" s="193"/>
      <c r="F213" s="195"/>
      <c r="G213" s="196"/>
      <c r="H213" s="165" t="s">
        <v>114</v>
      </c>
      <c r="I213" s="166" t="s">
        <v>566</v>
      </c>
      <c r="J213" s="32"/>
      <c r="K213" s="197"/>
      <c r="L213" s="198"/>
      <c r="M213" s="194"/>
      <c r="N213" s="160" t="str">
        <f t="shared" si="6"/>
        <v>Nem ismert.</v>
      </c>
    </row>
    <row r="214" spans="2:14" s="118" customFormat="1" ht="45" customHeight="1" x14ac:dyDescent="0.25">
      <c r="B214" s="191"/>
      <c r="C214" s="192"/>
      <c r="D214" s="365"/>
      <c r="E214" s="193"/>
      <c r="F214" s="195"/>
      <c r="G214" s="196"/>
      <c r="H214" s="165" t="s">
        <v>114</v>
      </c>
      <c r="I214" s="166" t="s">
        <v>567</v>
      </c>
      <c r="J214" s="32"/>
      <c r="K214" s="197"/>
      <c r="L214" s="198"/>
      <c r="M214" s="194"/>
      <c r="N214" s="160" t="str">
        <f t="shared" si="6"/>
        <v>Nem ismert.</v>
      </c>
    </row>
    <row r="215" spans="2:14" s="118" customFormat="1" ht="45" customHeight="1" x14ac:dyDescent="0.25">
      <c r="B215" s="199"/>
      <c r="C215" s="200"/>
      <c r="D215" s="365"/>
      <c r="E215" s="201"/>
      <c r="F215" s="203"/>
      <c r="G215" s="204"/>
      <c r="H215" s="165" t="s">
        <v>114</v>
      </c>
      <c r="I215" s="159" t="s">
        <v>568</v>
      </c>
      <c r="J215" s="30"/>
      <c r="K215" s="205"/>
      <c r="L215" s="206"/>
      <c r="M215" s="202"/>
      <c r="N215" s="163" t="str">
        <f t="shared" si="6"/>
        <v>Nem ismert.</v>
      </c>
    </row>
    <row r="216" spans="2:14" ht="367.5" customHeight="1" x14ac:dyDescent="0.25">
      <c r="B216" s="147" t="s">
        <v>50</v>
      </c>
      <c r="C216" s="148"/>
      <c r="D216" s="365"/>
      <c r="E216" s="184" t="s">
        <v>310</v>
      </c>
      <c r="F216" s="124" t="s">
        <v>476</v>
      </c>
      <c r="G216" s="169" t="s">
        <v>309</v>
      </c>
      <c r="H216" s="165" t="s">
        <v>114</v>
      </c>
      <c r="I216" s="29"/>
      <c r="J216" s="29"/>
      <c r="K216" s="177"/>
      <c r="L216" s="157" t="s">
        <v>50</v>
      </c>
      <c r="M216" s="140"/>
      <c r="N216" s="126" t="str">
        <f>IF(J216="", "Nem releváns.", J216)</f>
        <v>Nem releváns.</v>
      </c>
    </row>
    <row r="217" spans="2:14" ht="284.25" x14ac:dyDescent="0.25">
      <c r="B217" s="147" t="s">
        <v>51</v>
      </c>
      <c r="C217" s="148"/>
      <c r="D217" s="365"/>
      <c r="E217" s="186" t="s">
        <v>312</v>
      </c>
      <c r="F217" s="180" t="s">
        <v>475</v>
      </c>
      <c r="G217" s="169" t="s">
        <v>311</v>
      </c>
      <c r="H217" s="165" t="s">
        <v>114</v>
      </c>
      <c r="I217" s="29"/>
      <c r="J217" s="29"/>
      <c r="K217" s="177"/>
      <c r="L217" s="157" t="s">
        <v>51</v>
      </c>
      <c r="M217" s="140"/>
      <c r="N217" s="126" t="str">
        <f>IF(J217="", "Nem", J217)</f>
        <v>Nem</v>
      </c>
    </row>
    <row r="218" spans="2:14" ht="46.5" customHeight="1" x14ac:dyDescent="0.25">
      <c r="B218" s="300" t="s">
        <v>52</v>
      </c>
      <c r="C218" s="145"/>
      <c r="D218" s="365"/>
      <c r="E218" s="354" t="s">
        <v>313</v>
      </c>
      <c r="F218" s="369" t="s">
        <v>709</v>
      </c>
      <c r="G218" s="359" t="s">
        <v>1061</v>
      </c>
      <c r="H218" s="165" t="s">
        <v>114</v>
      </c>
      <c r="I218" s="166" t="s">
        <v>314</v>
      </c>
      <c r="J218" s="30"/>
      <c r="K218" s="274" t="s">
        <v>710</v>
      </c>
      <c r="L218" s="190" t="s">
        <v>52</v>
      </c>
      <c r="M218" s="142"/>
      <c r="N218" s="163" t="str">
        <f t="shared" ref="N218" si="7">IF(J218="", "Nem ismert.", J218)</f>
        <v>Nem ismert.</v>
      </c>
    </row>
    <row r="219" spans="2:14" ht="46.5" customHeight="1" x14ac:dyDescent="0.25">
      <c r="B219" s="301"/>
      <c r="C219" s="192"/>
      <c r="D219" s="365"/>
      <c r="E219" s="355"/>
      <c r="F219" s="370"/>
      <c r="G219" s="360"/>
      <c r="H219" s="165" t="s">
        <v>114</v>
      </c>
      <c r="I219" s="166" t="s">
        <v>315</v>
      </c>
      <c r="J219" s="31"/>
      <c r="K219" s="275"/>
      <c r="L219" s="198"/>
      <c r="M219" s="207"/>
      <c r="N219" s="143" t="str">
        <f t="shared" ref="N219:N245" si="8">IF(J219="", "Nem ismert.", J219)</f>
        <v>Nem ismert.</v>
      </c>
    </row>
    <row r="220" spans="2:14" ht="46.5" customHeight="1" x14ac:dyDescent="0.25">
      <c r="B220" s="301"/>
      <c r="C220" s="192"/>
      <c r="D220" s="365"/>
      <c r="E220" s="355"/>
      <c r="F220" s="370"/>
      <c r="G220" s="360"/>
      <c r="H220" s="165" t="s">
        <v>114</v>
      </c>
      <c r="I220" s="166" t="s">
        <v>316</v>
      </c>
      <c r="J220" s="30"/>
      <c r="K220" s="275"/>
      <c r="L220" s="198"/>
      <c r="M220" s="207"/>
      <c r="N220" s="163" t="str">
        <f t="shared" si="8"/>
        <v>Nem ismert.</v>
      </c>
    </row>
    <row r="221" spans="2:14" ht="46.5" customHeight="1" x14ac:dyDescent="0.25">
      <c r="B221" s="301"/>
      <c r="C221" s="192"/>
      <c r="D221" s="365"/>
      <c r="E221" s="355"/>
      <c r="F221" s="370"/>
      <c r="G221" s="360"/>
      <c r="H221" s="165" t="s">
        <v>114</v>
      </c>
      <c r="I221" s="166" t="s">
        <v>317</v>
      </c>
      <c r="J221" s="31"/>
      <c r="K221" s="275"/>
      <c r="L221" s="198"/>
      <c r="M221" s="207"/>
      <c r="N221" s="143" t="str">
        <f t="shared" si="8"/>
        <v>Nem ismert.</v>
      </c>
    </row>
    <row r="222" spans="2:14" ht="69" customHeight="1" x14ac:dyDescent="0.25">
      <c r="B222" s="301"/>
      <c r="C222" s="192"/>
      <c r="D222" s="365"/>
      <c r="E222" s="355"/>
      <c r="F222" s="370"/>
      <c r="G222" s="360"/>
      <c r="H222" s="165" t="s">
        <v>114</v>
      </c>
      <c r="I222" s="166" t="s">
        <v>318</v>
      </c>
      <c r="J222" s="30"/>
      <c r="K222" s="275"/>
      <c r="L222" s="198"/>
      <c r="M222" s="207"/>
      <c r="N222" s="163" t="str">
        <f t="shared" si="8"/>
        <v>Nem ismert.</v>
      </c>
    </row>
    <row r="223" spans="2:14" ht="66" customHeight="1" x14ac:dyDescent="0.25">
      <c r="B223" s="301"/>
      <c r="C223" s="192"/>
      <c r="D223" s="365"/>
      <c r="E223" s="355"/>
      <c r="F223" s="370"/>
      <c r="G223" s="360"/>
      <c r="H223" s="165" t="s">
        <v>114</v>
      </c>
      <c r="I223" s="166" t="s">
        <v>319</v>
      </c>
      <c r="J223" s="31"/>
      <c r="K223" s="275"/>
      <c r="L223" s="198"/>
      <c r="M223" s="207"/>
      <c r="N223" s="143" t="str">
        <f t="shared" si="8"/>
        <v>Nem ismert.</v>
      </c>
    </row>
    <row r="224" spans="2:14" ht="53.25" customHeight="1" x14ac:dyDescent="0.25">
      <c r="B224" s="301"/>
      <c r="C224" s="192"/>
      <c r="D224" s="365"/>
      <c r="E224" s="355"/>
      <c r="F224" s="370"/>
      <c r="G224" s="360"/>
      <c r="H224" s="165" t="s">
        <v>114</v>
      </c>
      <c r="I224" s="166" t="s">
        <v>320</v>
      </c>
      <c r="J224" s="30"/>
      <c r="K224" s="275"/>
      <c r="L224" s="198"/>
      <c r="M224" s="207"/>
      <c r="N224" s="163" t="str">
        <f t="shared" si="8"/>
        <v>Nem ismert.</v>
      </c>
    </row>
    <row r="225" spans="2:14" ht="46.5" customHeight="1" x14ac:dyDescent="0.25">
      <c r="B225" s="301"/>
      <c r="C225" s="192"/>
      <c r="D225" s="365"/>
      <c r="E225" s="355"/>
      <c r="F225" s="370"/>
      <c r="G225" s="360"/>
      <c r="H225" s="165" t="s">
        <v>114</v>
      </c>
      <c r="I225" s="166" t="s">
        <v>321</v>
      </c>
      <c r="J225" s="31"/>
      <c r="K225" s="275"/>
      <c r="L225" s="198"/>
      <c r="M225" s="207"/>
      <c r="N225" s="143" t="str">
        <f t="shared" si="8"/>
        <v>Nem ismert.</v>
      </c>
    </row>
    <row r="226" spans="2:14" ht="52.5" customHeight="1" x14ac:dyDescent="0.25">
      <c r="B226" s="301"/>
      <c r="C226" s="192"/>
      <c r="D226" s="365"/>
      <c r="E226" s="355"/>
      <c r="F226" s="370"/>
      <c r="G226" s="360"/>
      <c r="H226" s="165" t="s">
        <v>114</v>
      </c>
      <c r="I226" s="166" t="s">
        <v>322</v>
      </c>
      <c r="J226" s="30"/>
      <c r="K226" s="275"/>
      <c r="L226" s="198"/>
      <c r="M226" s="207"/>
      <c r="N226" s="163" t="str">
        <f t="shared" si="8"/>
        <v>Nem ismert.</v>
      </c>
    </row>
    <row r="227" spans="2:14" ht="46.5" customHeight="1" x14ac:dyDescent="0.25">
      <c r="B227" s="301"/>
      <c r="C227" s="192"/>
      <c r="D227" s="365"/>
      <c r="E227" s="355"/>
      <c r="F227" s="370"/>
      <c r="G227" s="360"/>
      <c r="H227" s="165" t="s">
        <v>114</v>
      </c>
      <c r="I227" s="166" t="s">
        <v>323</v>
      </c>
      <c r="J227" s="31"/>
      <c r="K227" s="275"/>
      <c r="L227" s="198"/>
      <c r="M227" s="207"/>
      <c r="N227" s="143" t="str">
        <f t="shared" si="8"/>
        <v>Nem ismert.</v>
      </c>
    </row>
    <row r="228" spans="2:14" ht="46.5" customHeight="1" x14ac:dyDescent="0.25">
      <c r="B228" s="301"/>
      <c r="C228" s="192"/>
      <c r="D228" s="365"/>
      <c r="E228" s="355"/>
      <c r="F228" s="370"/>
      <c r="G228" s="360"/>
      <c r="H228" s="165" t="s">
        <v>114</v>
      </c>
      <c r="I228" s="166" t="s">
        <v>324</v>
      </c>
      <c r="J228" s="162">
        <f>J220+J226</f>
        <v>0</v>
      </c>
      <c r="K228" s="275"/>
      <c r="L228" s="198"/>
      <c r="M228" s="207"/>
      <c r="N228" s="163">
        <f t="shared" si="8"/>
        <v>0</v>
      </c>
    </row>
    <row r="229" spans="2:14" ht="46.5" customHeight="1" x14ac:dyDescent="0.25">
      <c r="B229" s="301"/>
      <c r="C229" s="192"/>
      <c r="D229" s="365"/>
      <c r="E229" s="355"/>
      <c r="F229" s="370"/>
      <c r="G229" s="360"/>
      <c r="H229" s="165" t="s">
        <v>114</v>
      </c>
      <c r="I229" s="166" t="s">
        <v>325</v>
      </c>
      <c r="J229" s="162">
        <f>J218+J222+J224</f>
        <v>0</v>
      </c>
      <c r="K229" s="275"/>
      <c r="L229" s="198"/>
      <c r="M229" s="207"/>
      <c r="N229" s="163">
        <f t="shared" si="8"/>
        <v>0</v>
      </c>
    </row>
    <row r="230" spans="2:14" ht="46.5" customHeight="1" x14ac:dyDescent="0.25">
      <c r="B230" s="301"/>
      <c r="C230" s="192"/>
      <c r="D230" s="365"/>
      <c r="E230" s="355"/>
      <c r="F230" s="370"/>
      <c r="G230" s="360"/>
      <c r="H230" s="34" t="b">
        <v>0</v>
      </c>
      <c r="I230" s="124" t="s">
        <v>267</v>
      </c>
      <c r="J230" s="183" t="s">
        <v>114</v>
      </c>
      <c r="K230" s="275"/>
      <c r="L230" s="198"/>
      <c r="M230" s="207"/>
      <c r="N230" s="126" t="str">
        <f>IF(H230=TRUE, "üzleti évi hulladékkal kapcsolatos adatok nem ismertek.", "")</f>
        <v/>
      </c>
    </row>
    <row r="231" spans="2:14" ht="46.5" customHeight="1" x14ac:dyDescent="0.25">
      <c r="B231" s="301"/>
      <c r="C231" s="192"/>
      <c r="D231" s="365"/>
      <c r="E231" s="355"/>
      <c r="F231" s="370"/>
      <c r="G231" s="360"/>
      <c r="H231" s="165" t="s">
        <v>114</v>
      </c>
      <c r="I231" s="166" t="s">
        <v>569</v>
      </c>
      <c r="J231" s="30"/>
      <c r="K231" s="275"/>
      <c r="L231" s="198"/>
      <c r="M231" s="207"/>
      <c r="N231" s="163" t="str">
        <f t="shared" ref="N231" si="9">IF(J231="", "Nem ismert.", J231)</f>
        <v>Nem ismert.</v>
      </c>
    </row>
    <row r="232" spans="2:14" ht="46.5" customHeight="1" x14ac:dyDescent="0.25">
      <c r="B232" s="301"/>
      <c r="C232" s="192"/>
      <c r="D232" s="365"/>
      <c r="E232" s="355"/>
      <c r="F232" s="370"/>
      <c r="G232" s="360"/>
      <c r="H232" s="165" t="s">
        <v>114</v>
      </c>
      <c r="I232" s="166" t="s">
        <v>570</v>
      </c>
      <c r="J232" s="31"/>
      <c r="K232" s="275"/>
      <c r="L232" s="198"/>
      <c r="M232" s="207"/>
      <c r="N232" s="143" t="str">
        <f t="shared" si="8"/>
        <v>Nem ismert.</v>
      </c>
    </row>
    <row r="233" spans="2:14" ht="46.5" customHeight="1" x14ac:dyDescent="0.25">
      <c r="B233" s="301"/>
      <c r="C233" s="192"/>
      <c r="D233" s="365"/>
      <c r="E233" s="355"/>
      <c r="F233" s="370"/>
      <c r="G233" s="360"/>
      <c r="H233" s="165" t="s">
        <v>114</v>
      </c>
      <c r="I233" s="166" t="s">
        <v>571</v>
      </c>
      <c r="J233" s="30"/>
      <c r="K233" s="275"/>
      <c r="L233" s="198"/>
      <c r="M233" s="207"/>
      <c r="N233" s="163" t="str">
        <f t="shared" si="8"/>
        <v>Nem ismert.</v>
      </c>
    </row>
    <row r="234" spans="2:14" ht="46.5" customHeight="1" x14ac:dyDescent="0.25">
      <c r="B234" s="301"/>
      <c r="C234" s="192"/>
      <c r="D234" s="365"/>
      <c r="E234" s="355"/>
      <c r="F234" s="370"/>
      <c r="G234" s="360"/>
      <c r="H234" s="165" t="s">
        <v>114</v>
      </c>
      <c r="I234" s="166" t="s">
        <v>1081</v>
      </c>
      <c r="J234" s="31"/>
      <c r="K234" s="275"/>
      <c r="L234" s="198"/>
      <c r="M234" s="207"/>
      <c r="N234" s="143" t="str">
        <f t="shared" si="8"/>
        <v>Nem ismert.</v>
      </c>
    </row>
    <row r="235" spans="2:14" ht="66" customHeight="1" x14ac:dyDescent="0.25">
      <c r="B235" s="301"/>
      <c r="C235" s="192"/>
      <c r="D235" s="365"/>
      <c r="E235" s="355"/>
      <c r="F235" s="370"/>
      <c r="G235" s="360"/>
      <c r="H235" s="165" t="s">
        <v>114</v>
      </c>
      <c r="I235" s="166" t="s">
        <v>572</v>
      </c>
      <c r="J235" s="30"/>
      <c r="K235" s="275"/>
      <c r="L235" s="198"/>
      <c r="M235" s="207"/>
      <c r="N235" s="163" t="str">
        <f t="shared" si="8"/>
        <v>Nem ismert.</v>
      </c>
    </row>
    <row r="236" spans="2:14" ht="64.5" customHeight="1" x14ac:dyDescent="0.25">
      <c r="B236" s="301"/>
      <c r="C236" s="192"/>
      <c r="D236" s="365"/>
      <c r="E236" s="355"/>
      <c r="F236" s="370"/>
      <c r="G236" s="360"/>
      <c r="H236" s="165" t="s">
        <v>114</v>
      </c>
      <c r="I236" s="166" t="s">
        <v>573</v>
      </c>
      <c r="J236" s="31"/>
      <c r="K236" s="275"/>
      <c r="L236" s="198"/>
      <c r="M236" s="207"/>
      <c r="N236" s="143" t="str">
        <f t="shared" si="8"/>
        <v>Nem ismert.</v>
      </c>
    </row>
    <row r="237" spans="2:14" ht="69" customHeight="1" x14ac:dyDescent="0.25">
      <c r="B237" s="301"/>
      <c r="C237" s="192"/>
      <c r="D237" s="365"/>
      <c r="E237" s="355"/>
      <c r="F237" s="370"/>
      <c r="G237" s="360"/>
      <c r="H237" s="165" t="s">
        <v>114</v>
      </c>
      <c r="I237" s="166" t="s">
        <v>574</v>
      </c>
      <c r="J237" s="30"/>
      <c r="K237" s="275"/>
      <c r="L237" s="198"/>
      <c r="M237" s="207"/>
      <c r="N237" s="163" t="str">
        <f t="shared" si="8"/>
        <v>Nem ismert.</v>
      </c>
    </row>
    <row r="238" spans="2:14" ht="67.5" customHeight="1" x14ac:dyDescent="0.25">
      <c r="B238" s="301"/>
      <c r="C238" s="192"/>
      <c r="D238" s="365"/>
      <c r="E238" s="355"/>
      <c r="F238" s="370"/>
      <c r="G238" s="360"/>
      <c r="H238" s="165" t="s">
        <v>114</v>
      </c>
      <c r="I238" s="166" t="s">
        <v>575</v>
      </c>
      <c r="J238" s="31"/>
      <c r="K238" s="275"/>
      <c r="L238" s="198"/>
      <c r="M238" s="207"/>
      <c r="N238" s="143" t="str">
        <f t="shared" si="8"/>
        <v>Nem ismert.</v>
      </c>
    </row>
    <row r="239" spans="2:14" ht="64.5" customHeight="1" x14ac:dyDescent="0.25">
      <c r="B239" s="301"/>
      <c r="C239" s="192"/>
      <c r="D239" s="365"/>
      <c r="E239" s="355"/>
      <c r="F239" s="370"/>
      <c r="G239" s="360"/>
      <c r="H239" s="165" t="s">
        <v>114</v>
      </c>
      <c r="I239" s="166" t="s">
        <v>576</v>
      </c>
      <c r="J239" s="30"/>
      <c r="K239" s="275"/>
      <c r="L239" s="198"/>
      <c r="M239" s="207"/>
      <c r="N239" s="163" t="str">
        <f t="shared" si="8"/>
        <v>Nem ismert.</v>
      </c>
    </row>
    <row r="240" spans="2:14" ht="64.5" customHeight="1" x14ac:dyDescent="0.25">
      <c r="B240" s="301"/>
      <c r="C240" s="192"/>
      <c r="D240" s="365"/>
      <c r="E240" s="355"/>
      <c r="F240" s="370"/>
      <c r="G240" s="360"/>
      <c r="H240" s="165" t="s">
        <v>114</v>
      </c>
      <c r="I240" s="166" t="s">
        <v>577</v>
      </c>
      <c r="J240" s="31"/>
      <c r="K240" s="275"/>
      <c r="L240" s="198"/>
      <c r="M240" s="207"/>
      <c r="N240" s="143" t="str">
        <f t="shared" si="8"/>
        <v>Nem ismert.</v>
      </c>
    </row>
    <row r="241" spans="2:14" ht="46.5" customHeight="1" x14ac:dyDescent="0.25">
      <c r="B241" s="301"/>
      <c r="C241" s="192"/>
      <c r="D241" s="365"/>
      <c r="E241" s="355"/>
      <c r="F241" s="370"/>
      <c r="G241" s="360"/>
      <c r="H241" s="165" t="s">
        <v>114</v>
      </c>
      <c r="I241" s="166" t="s">
        <v>578</v>
      </c>
      <c r="J241" s="162">
        <f>J233+J239</f>
        <v>0</v>
      </c>
      <c r="K241" s="275"/>
      <c r="L241" s="198"/>
      <c r="M241" s="207"/>
      <c r="N241" s="163">
        <f t="shared" si="8"/>
        <v>0</v>
      </c>
    </row>
    <row r="242" spans="2:14" ht="46.5" customHeight="1" x14ac:dyDescent="0.25">
      <c r="B242" s="301"/>
      <c r="C242" s="192"/>
      <c r="D242" s="365"/>
      <c r="E242" s="355"/>
      <c r="F242" s="370"/>
      <c r="G242" s="360"/>
      <c r="H242" s="165" t="s">
        <v>114</v>
      </c>
      <c r="I242" s="166" t="s">
        <v>579</v>
      </c>
      <c r="J242" s="162">
        <f>J231+J235+J237</f>
        <v>0</v>
      </c>
      <c r="K242" s="275"/>
      <c r="L242" s="198"/>
      <c r="M242" s="207"/>
      <c r="N242" s="163">
        <f t="shared" si="8"/>
        <v>0</v>
      </c>
    </row>
    <row r="243" spans="2:14" ht="46.5" customHeight="1" x14ac:dyDescent="0.25">
      <c r="B243" s="302"/>
      <c r="C243" s="200"/>
      <c r="D243" s="365"/>
      <c r="E243" s="355"/>
      <c r="F243" s="370"/>
      <c r="G243" s="361"/>
      <c r="H243" s="34" t="b">
        <v>0</v>
      </c>
      <c r="I243" s="124" t="s">
        <v>555</v>
      </c>
      <c r="J243" s="183" t="s">
        <v>114</v>
      </c>
      <c r="K243" s="276"/>
      <c r="L243" s="206"/>
      <c r="M243" s="208"/>
      <c r="N243" s="126" t="str">
        <f>IF(H243=TRUE, "üzleti évet megelőző üzleti év hulladékkal kapcsolatos adatai nem ismertek.", "")</f>
        <v/>
      </c>
    </row>
    <row r="244" spans="2:14" ht="37.5" customHeight="1" x14ac:dyDescent="0.25">
      <c r="B244" s="130" t="s">
        <v>52</v>
      </c>
      <c r="C244" s="145" t="s">
        <v>2</v>
      </c>
      <c r="D244" s="365"/>
      <c r="E244" s="355"/>
      <c r="F244" s="370"/>
      <c r="G244" s="371" t="s">
        <v>708</v>
      </c>
      <c r="H244" s="165" t="s">
        <v>114</v>
      </c>
      <c r="I244" s="209" t="s">
        <v>1119</v>
      </c>
      <c r="J244" s="30"/>
      <c r="K244" s="177"/>
      <c r="L244" s="190" t="s">
        <v>52</v>
      </c>
      <c r="M244" s="131" t="s">
        <v>2</v>
      </c>
      <c r="N244" s="163" t="str">
        <f t="shared" si="8"/>
        <v>Nem ismert.</v>
      </c>
    </row>
    <row r="245" spans="2:14" ht="37.5" customHeight="1" x14ac:dyDescent="0.25">
      <c r="B245" s="199"/>
      <c r="C245" s="200"/>
      <c r="D245" s="365"/>
      <c r="E245" s="355"/>
      <c r="F245" s="370"/>
      <c r="G245" s="372"/>
      <c r="H245" s="165" t="s">
        <v>114</v>
      </c>
      <c r="I245" s="209" t="s">
        <v>580</v>
      </c>
      <c r="J245" s="30"/>
      <c r="K245" s="177"/>
      <c r="L245" s="206"/>
      <c r="M245" s="202"/>
      <c r="N245" s="163" t="str">
        <f t="shared" si="8"/>
        <v>Nem ismert.</v>
      </c>
    </row>
    <row r="246" spans="2:14" ht="206.25" x14ac:dyDescent="0.25">
      <c r="B246" s="147" t="s">
        <v>55</v>
      </c>
      <c r="C246" s="148"/>
      <c r="D246" s="365"/>
      <c r="E246" s="211" t="s">
        <v>333</v>
      </c>
      <c r="F246" s="212" t="s">
        <v>480</v>
      </c>
      <c r="G246" s="169" t="s">
        <v>331</v>
      </c>
      <c r="H246" s="165" t="s">
        <v>114</v>
      </c>
      <c r="I246" s="29"/>
      <c r="J246" s="29"/>
      <c r="K246" s="213" t="s">
        <v>330</v>
      </c>
      <c r="L246" s="139" t="s">
        <v>55</v>
      </c>
      <c r="M246" s="140"/>
      <c r="N246" s="126" t="str">
        <f>IF(J246="", "Nem", J246)</f>
        <v>Nem</v>
      </c>
    </row>
    <row r="247" spans="2:14" ht="121.5" customHeight="1" x14ac:dyDescent="0.25">
      <c r="B247" s="147" t="s">
        <v>55</v>
      </c>
      <c r="C247" s="148" t="s">
        <v>2</v>
      </c>
      <c r="D247" s="366"/>
      <c r="E247" s="210"/>
      <c r="F247" s="212"/>
      <c r="G247" s="179" t="s">
        <v>332</v>
      </c>
      <c r="H247" s="165" t="s">
        <v>114</v>
      </c>
      <c r="I247" s="29"/>
      <c r="J247" s="29"/>
      <c r="K247" s="213"/>
      <c r="L247" s="139" t="s">
        <v>55</v>
      </c>
      <c r="M247" s="140" t="s">
        <v>2</v>
      </c>
      <c r="N247" s="126" t="str">
        <f>IF(J247="", "Nem", J247)</f>
        <v>Nem</v>
      </c>
    </row>
    <row r="248" spans="2:14" x14ac:dyDescent="0.25">
      <c r="B248" s="215" t="s">
        <v>806</v>
      </c>
      <c r="C248" s="215"/>
      <c r="D248" s="215"/>
      <c r="E248" s="215"/>
      <c r="F248" s="215"/>
      <c r="G248" s="215"/>
      <c r="H248" s="216"/>
      <c r="I248" s="215"/>
      <c r="J248" s="215"/>
      <c r="K248" s="217"/>
      <c r="L248" s="337" t="s">
        <v>4</v>
      </c>
      <c r="M248" s="337"/>
      <c r="N248" s="337"/>
    </row>
    <row r="249" spans="2:14" ht="107.25" customHeight="1" x14ac:dyDescent="0.25">
      <c r="B249" s="327" t="s">
        <v>56</v>
      </c>
      <c r="C249" s="286"/>
      <c r="D249" s="312" t="s">
        <v>721</v>
      </c>
      <c r="E249" s="303"/>
      <c r="F249" s="297" t="s">
        <v>146</v>
      </c>
      <c r="G249" s="294" t="s">
        <v>332</v>
      </c>
      <c r="H249" s="165" t="s">
        <v>114</v>
      </c>
      <c r="I249" s="29"/>
      <c r="J249" s="183" t="s">
        <v>114</v>
      </c>
      <c r="K249" s="277"/>
      <c r="L249" s="327" t="s">
        <v>56</v>
      </c>
      <c r="M249" s="286"/>
      <c r="N249" s="126" t="str">
        <f>IF(I249="", "Nem ismert.", I249)</f>
        <v>Nem ismert.</v>
      </c>
    </row>
    <row r="250" spans="2:14" ht="107.25" customHeight="1" x14ac:dyDescent="0.25">
      <c r="B250" s="328"/>
      <c r="C250" s="287"/>
      <c r="D250" s="304"/>
      <c r="E250" s="272"/>
      <c r="F250" s="299"/>
      <c r="G250" s="296"/>
      <c r="H250" s="165" t="s">
        <v>114</v>
      </c>
      <c r="I250" s="166" t="s">
        <v>482</v>
      </c>
      <c r="J250" s="29"/>
      <c r="K250" s="279"/>
      <c r="L250" s="328"/>
      <c r="M250" s="287"/>
      <c r="N250" s="126" t="str">
        <f>IF(J250="", "-", J250)</f>
        <v>-</v>
      </c>
    </row>
    <row r="251" spans="2:14" ht="94.5" customHeight="1" x14ac:dyDescent="0.25">
      <c r="B251" s="300" t="s">
        <v>57</v>
      </c>
      <c r="C251" s="303"/>
      <c r="D251" s="304"/>
      <c r="E251" s="272"/>
      <c r="F251" s="297" t="s">
        <v>499</v>
      </c>
      <c r="G251" s="294" t="s">
        <v>498</v>
      </c>
      <c r="H251" s="165" t="s">
        <v>114</v>
      </c>
      <c r="I251" s="29"/>
      <c r="J251" s="236"/>
      <c r="K251" s="277"/>
      <c r="L251" s="306" t="s">
        <v>57</v>
      </c>
      <c r="M251" s="309"/>
      <c r="N251" s="126" t="str">
        <f>IF(I251="", "Nem ismert.", I251)</f>
        <v>Nem ismert.</v>
      </c>
    </row>
    <row r="252" spans="2:14" ht="94.5" customHeight="1" x14ac:dyDescent="0.25">
      <c r="B252" s="301"/>
      <c r="C252" s="272"/>
      <c r="D252" s="304"/>
      <c r="E252" s="272"/>
      <c r="F252" s="298"/>
      <c r="G252" s="295"/>
      <c r="H252" s="34"/>
      <c r="I252" s="124" t="s">
        <v>486</v>
      </c>
      <c r="J252" s="236"/>
      <c r="K252" s="278"/>
      <c r="L252" s="307"/>
      <c r="M252" s="310"/>
      <c r="N252" s="126" t="str">
        <f t="shared" ref="N252:N272" si="10">IF(H252=TRUE, I252, "")</f>
        <v/>
      </c>
    </row>
    <row r="253" spans="2:14" ht="94.5" customHeight="1" x14ac:dyDescent="0.25">
      <c r="B253" s="301"/>
      <c r="C253" s="272"/>
      <c r="D253" s="304"/>
      <c r="E253" s="272"/>
      <c r="F253" s="298"/>
      <c r="G253" s="295"/>
      <c r="H253" s="34" t="b">
        <v>0</v>
      </c>
      <c r="I253" s="124" t="s">
        <v>483</v>
      </c>
      <c r="J253" s="236"/>
      <c r="K253" s="278"/>
      <c r="L253" s="307"/>
      <c r="M253" s="310"/>
      <c r="N253" s="126" t="str">
        <f t="shared" si="10"/>
        <v/>
      </c>
    </row>
    <row r="254" spans="2:14" ht="94.5" customHeight="1" x14ac:dyDescent="0.25">
      <c r="B254" s="301"/>
      <c r="C254" s="272"/>
      <c r="D254" s="304"/>
      <c r="E254" s="272"/>
      <c r="F254" s="298"/>
      <c r="G254" s="295"/>
      <c r="H254" s="34"/>
      <c r="I254" s="124" t="s">
        <v>484</v>
      </c>
      <c r="J254" s="236"/>
      <c r="K254" s="278"/>
      <c r="L254" s="307"/>
      <c r="M254" s="310"/>
      <c r="N254" s="126" t="str">
        <f t="shared" si="10"/>
        <v/>
      </c>
    </row>
    <row r="255" spans="2:14" ht="94.5" customHeight="1" x14ac:dyDescent="0.25">
      <c r="B255" s="301"/>
      <c r="C255" s="272"/>
      <c r="D255" s="304"/>
      <c r="E255" s="272"/>
      <c r="F255" s="298"/>
      <c r="G255" s="295"/>
      <c r="H255" s="34"/>
      <c r="I255" s="124" t="s">
        <v>485</v>
      </c>
      <c r="J255" s="236"/>
      <c r="K255" s="278"/>
      <c r="L255" s="307"/>
      <c r="M255" s="310"/>
      <c r="N255" s="126" t="str">
        <f t="shared" si="10"/>
        <v/>
      </c>
    </row>
    <row r="256" spans="2:14" ht="94.5" customHeight="1" x14ac:dyDescent="0.25">
      <c r="B256" s="301"/>
      <c r="C256" s="272"/>
      <c r="D256" s="304"/>
      <c r="E256" s="272"/>
      <c r="F256" s="298"/>
      <c r="G256" s="295"/>
      <c r="H256" s="34"/>
      <c r="I256" s="124" t="s">
        <v>487</v>
      </c>
      <c r="J256" s="236"/>
      <c r="K256" s="278"/>
      <c r="L256" s="307"/>
      <c r="M256" s="310"/>
      <c r="N256" s="126" t="str">
        <f t="shared" si="10"/>
        <v/>
      </c>
    </row>
    <row r="257" spans="2:14" ht="94.5" customHeight="1" x14ac:dyDescent="0.25">
      <c r="B257" s="301"/>
      <c r="C257" s="272"/>
      <c r="D257" s="304"/>
      <c r="E257" s="272"/>
      <c r="F257" s="298"/>
      <c r="G257" s="295"/>
      <c r="H257" s="34"/>
      <c r="I257" s="124" t="s">
        <v>489</v>
      </c>
      <c r="J257" s="236"/>
      <c r="K257" s="278"/>
      <c r="L257" s="307"/>
      <c r="M257" s="310"/>
      <c r="N257" s="126" t="str">
        <f t="shared" si="10"/>
        <v/>
      </c>
    </row>
    <row r="258" spans="2:14" ht="94.5" customHeight="1" x14ac:dyDescent="0.25">
      <c r="B258" s="301"/>
      <c r="C258" s="272"/>
      <c r="D258" s="304"/>
      <c r="E258" s="272"/>
      <c r="F258" s="298"/>
      <c r="G258" s="295"/>
      <c r="H258" s="34"/>
      <c r="I258" s="124" t="s">
        <v>490</v>
      </c>
      <c r="J258" s="236"/>
      <c r="K258" s="278"/>
      <c r="L258" s="307"/>
      <c r="M258" s="310"/>
      <c r="N258" s="126" t="str">
        <f t="shared" si="10"/>
        <v/>
      </c>
    </row>
    <row r="259" spans="2:14" ht="94.5" customHeight="1" x14ac:dyDescent="0.25">
      <c r="B259" s="301"/>
      <c r="C259" s="272"/>
      <c r="D259" s="304"/>
      <c r="E259" s="272"/>
      <c r="F259" s="298"/>
      <c r="G259" s="295"/>
      <c r="H259" s="34" t="b">
        <v>0</v>
      </c>
      <c r="I259" s="124" t="s">
        <v>488</v>
      </c>
      <c r="J259" s="236"/>
      <c r="K259" s="278"/>
      <c r="L259" s="307"/>
      <c r="M259" s="310"/>
      <c r="N259" s="126" t="str">
        <f t="shared" si="10"/>
        <v/>
      </c>
    </row>
    <row r="260" spans="2:14" ht="94.5" customHeight="1" x14ac:dyDescent="0.25">
      <c r="B260" s="301"/>
      <c r="C260" s="272"/>
      <c r="D260" s="304"/>
      <c r="E260" s="272"/>
      <c r="F260" s="298"/>
      <c r="G260" s="295"/>
      <c r="H260" s="34"/>
      <c r="I260" s="124" t="s">
        <v>491</v>
      </c>
      <c r="J260" s="236"/>
      <c r="K260" s="278"/>
      <c r="L260" s="307"/>
      <c r="M260" s="310"/>
      <c r="N260" s="126" t="str">
        <f t="shared" si="10"/>
        <v/>
      </c>
    </row>
    <row r="261" spans="2:14" ht="94.5" customHeight="1" x14ac:dyDescent="0.25">
      <c r="B261" s="301"/>
      <c r="C261" s="272"/>
      <c r="D261" s="304"/>
      <c r="E261" s="272"/>
      <c r="F261" s="298"/>
      <c r="G261" s="295"/>
      <c r="H261" s="34"/>
      <c r="I261" s="124" t="s">
        <v>492</v>
      </c>
      <c r="J261" s="236"/>
      <c r="K261" s="278"/>
      <c r="L261" s="307"/>
      <c r="M261" s="310"/>
      <c r="N261" s="126" t="str">
        <f t="shared" si="10"/>
        <v/>
      </c>
    </row>
    <row r="262" spans="2:14" ht="94.5" customHeight="1" x14ac:dyDescent="0.25">
      <c r="B262" s="301"/>
      <c r="C262" s="272"/>
      <c r="D262" s="304"/>
      <c r="E262" s="272"/>
      <c r="F262" s="298"/>
      <c r="G262" s="295"/>
      <c r="H262" s="34"/>
      <c r="I262" s="124" t="s">
        <v>493</v>
      </c>
      <c r="J262" s="236"/>
      <c r="K262" s="278"/>
      <c r="L262" s="307"/>
      <c r="M262" s="310"/>
      <c r="N262" s="126" t="str">
        <f t="shared" si="10"/>
        <v/>
      </c>
    </row>
    <row r="263" spans="2:14" ht="94.5" customHeight="1" x14ac:dyDescent="0.25">
      <c r="B263" s="301"/>
      <c r="C263" s="272"/>
      <c r="D263" s="304"/>
      <c r="E263" s="272"/>
      <c r="F263" s="298"/>
      <c r="G263" s="295"/>
      <c r="H263" s="34"/>
      <c r="I263" s="124" t="s">
        <v>814</v>
      </c>
      <c r="J263" s="236"/>
      <c r="K263" s="278"/>
      <c r="L263" s="307"/>
      <c r="M263" s="310"/>
      <c r="N263" s="126" t="str">
        <f t="shared" si="10"/>
        <v/>
      </c>
    </row>
    <row r="264" spans="2:14" ht="94.5" customHeight="1" x14ac:dyDescent="0.25">
      <c r="B264" s="301"/>
      <c r="C264" s="272"/>
      <c r="D264" s="304"/>
      <c r="E264" s="272"/>
      <c r="F264" s="298"/>
      <c r="G264" s="295"/>
      <c r="H264" s="34"/>
      <c r="I264" s="124" t="s">
        <v>1141</v>
      </c>
      <c r="J264" s="236"/>
      <c r="K264" s="278"/>
      <c r="L264" s="307"/>
      <c r="M264" s="310"/>
      <c r="N264" s="126" t="str">
        <f t="shared" si="10"/>
        <v/>
      </c>
    </row>
    <row r="265" spans="2:14" ht="94.5" customHeight="1" x14ac:dyDescent="0.25">
      <c r="B265" s="301"/>
      <c r="C265" s="272"/>
      <c r="D265" s="304"/>
      <c r="E265" s="272"/>
      <c r="F265" s="298"/>
      <c r="G265" s="295"/>
      <c r="H265" s="34" t="b">
        <v>0</v>
      </c>
      <c r="I265" s="124" t="s">
        <v>494</v>
      </c>
      <c r="J265" s="236"/>
      <c r="K265" s="278"/>
      <c r="L265" s="307"/>
      <c r="M265" s="310"/>
      <c r="N265" s="126" t="str">
        <f t="shared" si="10"/>
        <v/>
      </c>
    </row>
    <row r="266" spans="2:14" ht="94.5" customHeight="1" x14ac:dyDescent="0.25">
      <c r="B266" s="301"/>
      <c r="C266" s="272"/>
      <c r="D266" s="304"/>
      <c r="E266" s="272"/>
      <c r="F266" s="298"/>
      <c r="G266" s="295"/>
      <c r="H266" s="34"/>
      <c r="I266" s="124" t="s">
        <v>495</v>
      </c>
      <c r="J266" s="236"/>
      <c r="K266" s="278"/>
      <c r="L266" s="307"/>
      <c r="M266" s="310"/>
      <c r="N266" s="126" t="str">
        <f t="shared" si="10"/>
        <v/>
      </c>
    </row>
    <row r="267" spans="2:14" ht="94.5" customHeight="1" x14ac:dyDescent="0.25">
      <c r="B267" s="301"/>
      <c r="C267" s="272"/>
      <c r="D267" s="304"/>
      <c r="E267" s="272"/>
      <c r="F267" s="298"/>
      <c r="G267" s="295"/>
      <c r="H267" s="34"/>
      <c r="I267" s="124" t="s">
        <v>877</v>
      </c>
      <c r="J267" s="236"/>
      <c r="K267" s="278"/>
      <c r="L267" s="307"/>
      <c r="M267" s="310"/>
      <c r="N267" s="126" t="str">
        <f t="shared" si="10"/>
        <v/>
      </c>
    </row>
    <row r="268" spans="2:14" ht="94.5" customHeight="1" x14ac:dyDescent="0.25">
      <c r="B268" s="301"/>
      <c r="C268" s="272"/>
      <c r="D268" s="304"/>
      <c r="E268" s="272"/>
      <c r="F268" s="298"/>
      <c r="G268" s="295"/>
      <c r="H268" s="34"/>
      <c r="I268" s="124" t="s">
        <v>1140</v>
      </c>
      <c r="J268" s="236"/>
      <c r="K268" s="278"/>
      <c r="L268" s="307"/>
      <c r="M268" s="310"/>
      <c r="N268" s="126" t="str">
        <f t="shared" si="10"/>
        <v/>
      </c>
    </row>
    <row r="269" spans="2:14" ht="94.5" customHeight="1" x14ac:dyDescent="0.25">
      <c r="B269" s="301"/>
      <c r="C269" s="272"/>
      <c r="D269" s="304"/>
      <c r="E269" s="272"/>
      <c r="F269" s="298"/>
      <c r="G269" s="295"/>
      <c r="H269" s="34"/>
      <c r="I269" s="124" t="s">
        <v>1139</v>
      </c>
      <c r="J269" s="236"/>
      <c r="K269" s="278"/>
      <c r="L269" s="307"/>
      <c r="M269" s="310"/>
      <c r="N269" s="126" t="str">
        <f t="shared" si="10"/>
        <v/>
      </c>
    </row>
    <row r="270" spans="2:14" ht="94.5" customHeight="1" x14ac:dyDescent="0.25">
      <c r="B270" s="301"/>
      <c r="C270" s="272"/>
      <c r="D270" s="304"/>
      <c r="E270" s="272"/>
      <c r="F270" s="298"/>
      <c r="G270" s="295"/>
      <c r="H270" s="34" t="b">
        <v>0</v>
      </c>
      <c r="I270" s="124" t="s">
        <v>880</v>
      </c>
      <c r="J270" s="236"/>
      <c r="K270" s="278"/>
      <c r="L270" s="307"/>
      <c r="M270" s="310"/>
      <c r="N270" s="126" t="str">
        <f t="shared" si="10"/>
        <v/>
      </c>
    </row>
    <row r="271" spans="2:14" ht="94.5" customHeight="1" x14ac:dyDescent="0.25">
      <c r="B271" s="301"/>
      <c r="C271" s="272"/>
      <c r="D271" s="304"/>
      <c r="E271" s="272"/>
      <c r="F271" s="298"/>
      <c r="G271" s="295"/>
      <c r="H271" s="34" t="b">
        <v>0</v>
      </c>
      <c r="I271" s="124" t="s">
        <v>496</v>
      </c>
      <c r="J271" s="236"/>
      <c r="K271" s="278"/>
      <c r="L271" s="307"/>
      <c r="M271" s="310"/>
      <c r="N271" s="126" t="str">
        <f t="shared" si="10"/>
        <v/>
      </c>
    </row>
    <row r="272" spans="2:14" ht="94.5" customHeight="1" x14ac:dyDescent="0.25">
      <c r="B272" s="302"/>
      <c r="C272" s="273"/>
      <c r="D272" s="304"/>
      <c r="E272" s="272"/>
      <c r="F272" s="298"/>
      <c r="G272" s="296"/>
      <c r="H272" s="34"/>
      <c r="I272" s="218" t="s">
        <v>1083</v>
      </c>
      <c r="J272" s="236"/>
      <c r="K272" s="279"/>
      <c r="L272" s="308"/>
      <c r="M272" s="311"/>
      <c r="N272" s="126" t="str">
        <f t="shared" si="10"/>
        <v/>
      </c>
    </row>
    <row r="273" spans="2:14" ht="159" customHeight="1" x14ac:dyDescent="0.25">
      <c r="B273" s="147" t="s">
        <v>58</v>
      </c>
      <c r="C273" s="148"/>
      <c r="D273" s="304"/>
      <c r="E273" s="272"/>
      <c r="F273" s="298"/>
      <c r="G273" s="152" t="s">
        <v>508</v>
      </c>
      <c r="H273" s="165" t="s">
        <v>114</v>
      </c>
      <c r="I273" s="29"/>
      <c r="J273" s="183" t="s">
        <v>114</v>
      </c>
      <c r="K273" s="153" t="s">
        <v>1120</v>
      </c>
      <c r="L273" s="139" t="s">
        <v>58</v>
      </c>
      <c r="M273" s="140"/>
      <c r="N273" s="126" t="str">
        <f>IF(I273="", "Nem ismert.", I273)</f>
        <v>Nem ismert.</v>
      </c>
    </row>
    <row r="274" spans="2:14" ht="49.5" customHeight="1" x14ac:dyDescent="0.25">
      <c r="B274" s="300" t="s">
        <v>59</v>
      </c>
      <c r="C274" s="303"/>
      <c r="D274" s="304"/>
      <c r="E274" s="272"/>
      <c r="F274" s="298"/>
      <c r="G274" s="359" t="s">
        <v>509</v>
      </c>
      <c r="H274" s="165" t="s">
        <v>114</v>
      </c>
      <c r="I274" s="166" t="s">
        <v>1121</v>
      </c>
      <c r="J274" s="30"/>
      <c r="K274" s="274" t="s">
        <v>1122</v>
      </c>
      <c r="L274" s="306" t="s">
        <v>59</v>
      </c>
      <c r="M274" s="309"/>
      <c r="N274" s="163" t="str">
        <f t="shared" ref="N274" si="11">IF(J274="", "Nem ismert.", J274)</f>
        <v>Nem ismert.</v>
      </c>
    </row>
    <row r="275" spans="2:14" ht="49.5" customHeight="1" x14ac:dyDescent="0.25">
      <c r="B275" s="301"/>
      <c r="C275" s="272"/>
      <c r="D275" s="304"/>
      <c r="E275" s="272"/>
      <c r="F275" s="298"/>
      <c r="G275" s="360"/>
      <c r="H275" s="165" t="s">
        <v>114</v>
      </c>
      <c r="I275" s="166" t="s">
        <v>500</v>
      </c>
      <c r="J275" s="31"/>
      <c r="K275" s="275"/>
      <c r="L275" s="307"/>
      <c r="M275" s="310"/>
      <c r="N275" s="143" t="str">
        <f t="shared" ref="N275:N279" si="12">IF(J275="", "Nem ismert.", J275)</f>
        <v>Nem ismert.</v>
      </c>
    </row>
    <row r="276" spans="2:14" ht="49.5" customHeight="1" x14ac:dyDescent="0.25">
      <c r="B276" s="301"/>
      <c r="C276" s="272"/>
      <c r="D276" s="304"/>
      <c r="E276" s="272"/>
      <c r="F276" s="298"/>
      <c r="G276" s="360"/>
      <c r="H276" s="165" t="s">
        <v>114</v>
      </c>
      <c r="I276" s="166" t="s">
        <v>501</v>
      </c>
      <c r="J276" s="30"/>
      <c r="K276" s="275"/>
      <c r="L276" s="307"/>
      <c r="M276" s="310"/>
      <c r="N276" s="163" t="str">
        <f t="shared" si="12"/>
        <v>Nem ismert.</v>
      </c>
    </row>
    <row r="277" spans="2:14" ht="49.5" customHeight="1" x14ac:dyDescent="0.25">
      <c r="B277" s="302"/>
      <c r="C277" s="273"/>
      <c r="D277" s="304"/>
      <c r="E277" s="272"/>
      <c r="F277" s="298"/>
      <c r="G277" s="361"/>
      <c r="H277" s="165" t="s">
        <v>114</v>
      </c>
      <c r="I277" s="166" t="s">
        <v>502</v>
      </c>
      <c r="J277" s="31"/>
      <c r="K277" s="276"/>
      <c r="L277" s="308"/>
      <c r="M277" s="311"/>
      <c r="N277" s="143" t="str">
        <f t="shared" si="12"/>
        <v>Nem ismert.</v>
      </c>
    </row>
    <row r="278" spans="2:14" ht="86.25" customHeight="1" x14ac:dyDescent="0.25">
      <c r="B278" s="327" t="s">
        <v>60</v>
      </c>
      <c r="C278" s="286"/>
      <c r="D278" s="304"/>
      <c r="E278" s="272"/>
      <c r="F278" s="298"/>
      <c r="G278" s="294" t="s">
        <v>504</v>
      </c>
      <c r="H278" s="165" t="s">
        <v>114</v>
      </c>
      <c r="I278" s="166" t="s">
        <v>1123</v>
      </c>
      <c r="J278" s="31"/>
      <c r="K278" s="277" t="s">
        <v>506</v>
      </c>
      <c r="L278" s="327" t="s">
        <v>60</v>
      </c>
      <c r="M278" s="286"/>
      <c r="N278" s="143" t="str">
        <f t="shared" si="12"/>
        <v>Nem ismert.</v>
      </c>
    </row>
    <row r="279" spans="2:14" ht="86.25" customHeight="1" x14ac:dyDescent="0.25">
      <c r="B279" s="328"/>
      <c r="C279" s="287"/>
      <c r="D279" s="305"/>
      <c r="E279" s="273"/>
      <c r="F279" s="299"/>
      <c r="G279" s="296"/>
      <c r="H279" s="165" t="s">
        <v>114</v>
      </c>
      <c r="I279" s="166" t="s">
        <v>503</v>
      </c>
      <c r="J279" s="31"/>
      <c r="K279" s="279"/>
      <c r="L279" s="328"/>
      <c r="M279" s="287"/>
      <c r="N279" s="143" t="str">
        <f t="shared" si="12"/>
        <v>Nem ismert.</v>
      </c>
    </row>
    <row r="280" spans="2:14" ht="120" customHeight="1" x14ac:dyDescent="0.25">
      <c r="B280" s="147" t="s">
        <v>61</v>
      </c>
      <c r="C280" s="148"/>
      <c r="D280" s="312" t="s">
        <v>719</v>
      </c>
      <c r="E280" s="303"/>
      <c r="F280" s="317" t="s">
        <v>510</v>
      </c>
      <c r="G280" s="152" t="s">
        <v>505</v>
      </c>
      <c r="H280" s="165" t="s">
        <v>114</v>
      </c>
      <c r="I280" s="29"/>
      <c r="J280" s="165" t="s">
        <v>114</v>
      </c>
      <c r="K280" s="177" t="s">
        <v>507</v>
      </c>
      <c r="L280" s="139" t="s">
        <v>61</v>
      </c>
      <c r="M280" s="140"/>
      <c r="N280" s="126" t="str">
        <f>IF(I280="", "Nem ismert.", I280)</f>
        <v>Nem ismert.</v>
      </c>
    </row>
    <row r="281" spans="2:14" ht="41.25" customHeight="1" x14ac:dyDescent="0.25">
      <c r="B281" s="300" t="s">
        <v>61</v>
      </c>
      <c r="C281" s="303" t="s">
        <v>2</v>
      </c>
      <c r="D281" s="304"/>
      <c r="E281" s="272"/>
      <c r="F281" s="317"/>
      <c r="G281" s="266" t="s">
        <v>511</v>
      </c>
      <c r="H281" s="35"/>
      <c r="I281" s="124" t="s">
        <v>513</v>
      </c>
      <c r="J281" s="165" t="s">
        <v>114</v>
      </c>
      <c r="K281" s="291"/>
      <c r="L281" s="306" t="s">
        <v>61</v>
      </c>
      <c r="M281" s="309" t="s">
        <v>2</v>
      </c>
      <c r="N281" s="126" t="str">
        <f t="shared" ref="N281:N287" si="13">IF(H281=TRUE, I281, "")</f>
        <v/>
      </c>
    </row>
    <row r="282" spans="2:14" ht="41.25" customHeight="1" x14ac:dyDescent="0.25">
      <c r="B282" s="301"/>
      <c r="C282" s="272"/>
      <c r="D282" s="304"/>
      <c r="E282" s="272"/>
      <c r="F282" s="317"/>
      <c r="G282" s="267"/>
      <c r="H282" s="35"/>
      <c r="I282" s="124" t="s">
        <v>514</v>
      </c>
      <c r="J282" s="165" t="s">
        <v>114</v>
      </c>
      <c r="K282" s="292"/>
      <c r="L282" s="307"/>
      <c r="M282" s="310"/>
      <c r="N282" s="126" t="str">
        <f t="shared" si="13"/>
        <v/>
      </c>
    </row>
    <row r="283" spans="2:14" ht="41.25" customHeight="1" x14ac:dyDescent="0.25">
      <c r="B283" s="301"/>
      <c r="C283" s="272"/>
      <c r="D283" s="304"/>
      <c r="E283" s="272"/>
      <c r="F283" s="317"/>
      <c r="G283" s="267"/>
      <c r="H283" s="35"/>
      <c r="I283" s="124" t="s">
        <v>881</v>
      </c>
      <c r="J283" s="165" t="s">
        <v>114</v>
      </c>
      <c r="K283" s="292"/>
      <c r="L283" s="307"/>
      <c r="M283" s="310"/>
      <c r="N283" s="126" t="str">
        <f t="shared" si="13"/>
        <v/>
      </c>
    </row>
    <row r="284" spans="2:14" ht="41.25" customHeight="1" x14ac:dyDescent="0.25">
      <c r="B284" s="301"/>
      <c r="C284" s="272"/>
      <c r="D284" s="304"/>
      <c r="E284" s="272"/>
      <c r="F284" s="317"/>
      <c r="G284" s="267"/>
      <c r="H284" s="35"/>
      <c r="I284" s="124" t="s">
        <v>882</v>
      </c>
      <c r="J284" s="165" t="s">
        <v>114</v>
      </c>
      <c r="K284" s="292"/>
      <c r="L284" s="307"/>
      <c r="M284" s="310"/>
      <c r="N284" s="126" t="str">
        <f t="shared" si="13"/>
        <v/>
      </c>
    </row>
    <row r="285" spans="2:14" ht="41.25" customHeight="1" x14ac:dyDescent="0.25">
      <c r="B285" s="301"/>
      <c r="C285" s="272"/>
      <c r="D285" s="304"/>
      <c r="E285" s="272"/>
      <c r="F285" s="317"/>
      <c r="G285" s="267"/>
      <c r="H285" s="35"/>
      <c r="I285" s="124" t="s">
        <v>515</v>
      </c>
      <c r="J285" s="165" t="s">
        <v>114</v>
      </c>
      <c r="K285" s="292"/>
      <c r="L285" s="307"/>
      <c r="M285" s="310"/>
      <c r="N285" s="126" t="str">
        <f t="shared" si="13"/>
        <v/>
      </c>
    </row>
    <row r="286" spans="2:14" ht="41.25" customHeight="1" x14ac:dyDescent="0.25">
      <c r="B286" s="301"/>
      <c r="C286" s="272"/>
      <c r="D286" s="304"/>
      <c r="E286" s="272"/>
      <c r="F286" s="317"/>
      <c r="G286" s="267"/>
      <c r="H286" s="35"/>
      <c r="I286" s="124" t="s">
        <v>516</v>
      </c>
      <c r="J286" s="165" t="s">
        <v>114</v>
      </c>
      <c r="K286" s="292"/>
      <c r="L286" s="307"/>
      <c r="M286" s="310"/>
      <c r="N286" s="126" t="str">
        <f t="shared" si="13"/>
        <v/>
      </c>
    </row>
    <row r="287" spans="2:14" ht="41.25" customHeight="1" x14ac:dyDescent="0.25">
      <c r="B287" s="301"/>
      <c r="C287" s="272"/>
      <c r="D287" s="304"/>
      <c r="E287" s="272"/>
      <c r="F287" s="317"/>
      <c r="G287" s="267"/>
      <c r="H287" s="35" t="b">
        <v>0</v>
      </c>
      <c r="I287" s="124" t="s">
        <v>517</v>
      </c>
      <c r="J287" s="183" t="s">
        <v>114</v>
      </c>
      <c r="K287" s="292"/>
      <c r="L287" s="307"/>
      <c r="M287" s="310"/>
      <c r="N287" s="126" t="str">
        <f t="shared" si="13"/>
        <v/>
      </c>
    </row>
    <row r="288" spans="2:14" ht="41.25" customHeight="1" x14ac:dyDescent="0.25">
      <c r="B288" s="302"/>
      <c r="C288" s="273"/>
      <c r="D288" s="304"/>
      <c r="E288" s="272"/>
      <c r="F288" s="317"/>
      <c r="G288" s="268"/>
      <c r="H288" s="35" t="b">
        <v>0</v>
      </c>
      <c r="I288" s="124" t="s">
        <v>518</v>
      </c>
      <c r="J288" s="29"/>
      <c r="K288" s="293"/>
      <c r="L288" s="308"/>
      <c r="M288" s="311"/>
      <c r="N288" s="219" t="str">
        <f>IF(J288="", "", J288)</f>
        <v/>
      </c>
    </row>
    <row r="289" spans="1:14" ht="75" x14ac:dyDescent="0.25">
      <c r="B289" s="147" t="s">
        <v>61</v>
      </c>
      <c r="C289" s="148" t="s">
        <v>3</v>
      </c>
      <c r="D289" s="304"/>
      <c r="E289" s="272"/>
      <c r="F289" s="317"/>
      <c r="G289" s="176" t="s">
        <v>512</v>
      </c>
      <c r="H289" s="165" t="s">
        <v>114</v>
      </c>
      <c r="I289" s="29"/>
      <c r="J289" s="165" t="s">
        <v>114</v>
      </c>
      <c r="K289" s="181"/>
      <c r="L289" s="139" t="s">
        <v>61</v>
      </c>
      <c r="M289" s="140" t="s">
        <v>3</v>
      </c>
      <c r="N289" s="126" t="str">
        <f t="shared" ref="N289:N302" si="14">IF(I289="", "Nem ismert.", I289)</f>
        <v>Nem ismert.</v>
      </c>
    </row>
    <row r="290" spans="1:14" ht="131.25" x14ac:dyDescent="0.25">
      <c r="B290" s="147" t="s">
        <v>62</v>
      </c>
      <c r="C290" s="148"/>
      <c r="D290" s="304"/>
      <c r="E290" s="272"/>
      <c r="F290" s="317" t="s">
        <v>519</v>
      </c>
      <c r="G290" s="169" t="s">
        <v>703</v>
      </c>
      <c r="H290" s="165" t="s">
        <v>114</v>
      </c>
      <c r="I290" s="29"/>
      <c r="J290" s="165" t="s">
        <v>114</v>
      </c>
      <c r="K290" s="177" t="s">
        <v>520</v>
      </c>
      <c r="L290" s="139" t="s">
        <v>62</v>
      </c>
      <c r="M290" s="140"/>
      <c r="N290" s="126" t="str">
        <f t="shared" si="14"/>
        <v>Nem ismert.</v>
      </c>
    </row>
    <row r="291" spans="1:14" ht="93.75" x14ac:dyDescent="0.25">
      <c r="B291" s="147" t="s">
        <v>62</v>
      </c>
      <c r="C291" s="148" t="s">
        <v>2</v>
      </c>
      <c r="D291" s="304"/>
      <c r="E291" s="272"/>
      <c r="F291" s="317"/>
      <c r="G291" s="176" t="s">
        <v>145</v>
      </c>
      <c r="H291" s="165" t="s">
        <v>114</v>
      </c>
      <c r="I291" s="31"/>
      <c r="J291" s="165" t="s">
        <v>114</v>
      </c>
      <c r="K291" s="181"/>
      <c r="L291" s="139" t="s">
        <v>62</v>
      </c>
      <c r="M291" s="140" t="s">
        <v>2</v>
      </c>
      <c r="N291" s="143" t="str">
        <f t="shared" si="14"/>
        <v>Nem ismert.</v>
      </c>
    </row>
    <row r="292" spans="1:14" ht="131.25" x14ac:dyDescent="0.25">
      <c r="B292" s="147" t="s">
        <v>63</v>
      </c>
      <c r="C292" s="148"/>
      <c r="D292" s="304"/>
      <c r="E292" s="272"/>
      <c r="F292" s="212" t="s">
        <v>521</v>
      </c>
      <c r="G292" s="169" t="s">
        <v>144</v>
      </c>
      <c r="H292" s="165" t="s">
        <v>114</v>
      </c>
      <c r="I292" s="29"/>
      <c r="J292" s="165" t="s">
        <v>114</v>
      </c>
      <c r="K292" s="181"/>
      <c r="L292" s="139" t="s">
        <v>63</v>
      </c>
      <c r="M292" s="140"/>
      <c r="N292" s="126" t="str">
        <f t="shared" si="14"/>
        <v>Nem ismert.</v>
      </c>
    </row>
    <row r="293" spans="1:14" ht="179.25" customHeight="1" x14ac:dyDescent="0.25">
      <c r="B293" s="300" t="s">
        <v>64</v>
      </c>
      <c r="C293" s="303"/>
      <c r="D293" s="304"/>
      <c r="E293" s="272"/>
      <c r="F293" s="269" t="s">
        <v>522</v>
      </c>
      <c r="G293" s="294" t="s">
        <v>524</v>
      </c>
      <c r="H293" s="165" t="s">
        <v>114</v>
      </c>
      <c r="I293" s="124" t="s">
        <v>1124</v>
      </c>
      <c r="J293" s="30"/>
      <c r="K293" s="401" t="s">
        <v>523</v>
      </c>
      <c r="L293" s="306" t="s">
        <v>64</v>
      </c>
      <c r="M293" s="330"/>
      <c r="N293" s="163" t="str">
        <f>IF(J293="", "Nem ismert.", J293)</f>
        <v>Nem ismert.</v>
      </c>
    </row>
    <row r="294" spans="1:14" ht="179.25" customHeight="1" x14ac:dyDescent="0.25">
      <c r="B294" s="301"/>
      <c r="C294" s="272"/>
      <c r="D294" s="304"/>
      <c r="E294" s="272"/>
      <c r="F294" s="270"/>
      <c r="G294" s="295"/>
      <c r="H294" s="416" t="s">
        <v>114</v>
      </c>
      <c r="I294" s="414" t="s">
        <v>581</v>
      </c>
      <c r="J294" s="408"/>
      <c r="K294" s="410"/>
      <c r="L294" s="329"/>
      <c r="M294" s="331"/>
      <c r="N294" s="163" t="str">
        <f>IF(J294="", "Nem ismert.", J294)</f>
        <v>Nem ismert.</v>
      </c>
    </row>
    <row r="295" spans="1:14" ht="30" customHeight="1" x14ac:dyDescent="0.25">
      <c r="A295" s="164"/>
      <c r="B295" s="302"/>
      <c r="C295" s="273"/>
      <c r="D295" s="305"/>
      <c r="E295" s="273"/>
      <c r="F295" s="271"/>
      <c r="G295" s="296"/>
      <c r="H295" s="417"/>
      <c r="I295" s="415"/>
      <c r="J295" s="409"/>
      <c r="K295" s="141" t="s">
        <v>1082</v>
      </c>
      <c r="L295" s="134"/>
      <c r="M295" s="142"/>
      <c r="N295" s="126"/>
    </row>
    <row r="296" spans="1:14" ht="281.25" x14ac:dyDescent="0.25">
      <c r="B296" s="147" t="s">
        <v>65</v>
      </c>
      <c r="C296" s="148"/>
      <c r="D296" s="220" t="s">
        <v>720</v>
      </c>
      <c r="E296" s="172"/>
      <c r="F296" s="180" t="s">
        <v>525</v>
      </c>
      <c r="G296" s="169" t="s">
        <v>526</v>
      </c>
      <c r="H296" s="165" t="s">
        <v>114</v>
      </c>
      <c r="I296" s="29"/>
      <c r="J296" s="183" t="s">
        <v>114</v>
      </c>
      <c r="K296" s="177"/>
      <c r="L296" s="139" t="s">
        <v>65</v>
      </c>
      <c r="M296" s="140"/>
      <c r="N296" s="126" t="str">
        <f t="shared" si="14"/>
        <v>Nem ismert.</v>
      </c>
    </row>
    <row r="297" spans="1:14" ht="91.5" customHeight="1" x14ac:dyDescent="0.25">
      <c r="B297" s="147" t="s">
        <v>68</v>
      </c>
      <c r="C297" s="148"/>
      <c r="D297" s="304"/>
      <c r="E297" s="272"/>
      <c r="F297" s="353" t="s">
        <v>528</v>
      </c>
      <c r="G297" s="169" t="s">
        <v>585</v>
      </c>
      <c r="H297" s="165" t="s">
        <v>114</v>
      </c>
      <c r="I297" s="29"/>
      <c r="J297" s="165" t="s">
        <v>114</v>
      </c>
      <c r="K297" s="177" t="s">
        <v>583</v>
      </c>
      <c r="L297" s="139" t="s">
        <v>68</v>
      </c>
      <c r="M297" s="140"/>
      <c r="N297" s="126" t="str">
        <f t="shared" si="14"/>
        <v>Nem ismert.</v>
      </c>
    </row>
    <row r="298" spans="1:14" ht="112.5" x14ac:dyDescent="0.25">
      <c r="B298" s="147" t="s">
        <v>68</v>
      </c>
      <c r="C298" s="148" t="s">
        <v>2</v>
      </c>
      <c r="D298" s="304"/>
      <c r="E298" s="272"/>
      <c r="F298" s="353"/>
      <c r="G298" s="176" t="s">
        <v>582</v>
      </c>
      <c r="H298" s="165" t="s">
        <v>114</v>
      </c>
      <c r="I298" s="29"/>
      <c r="J298" s="165" t="s">
        <v>114</v>
      </c>
      <c r="K298" s="177" t="s">
        <v>1125</v>
      </c>
      <c r="L298" s="139" t="s">
        <v>68</v>
      </c>
      <c r="M298" s="137" t="s">
        <v>2</v>
      </c>
      <c r="N298" s="126" t="str">
        <f t="shared" si="14"/>
        <v>Nem ismert.</v>
      </c>
    </row>
    <row r="299" spans="1:14" ht="91.5" customHeight="1" x14ac:dyDescent="0.25">
      <c r="B299" s="147" t="s">
        <v>68</v>
      </c>
      <c r="C299" s="148" t="s">
        <v>3</v>
      </c>
      <c r="D299" s="304"/>
      <c r="E299" s="272"/>
      <c r="F299" s="353"/>
      <c r="G299" s="176" t="s">
        <v>1138</v>
      </c>
      <c r="H299" s="165" t="s">
        <v>114</v>
      </c>
      <c r="I299" s="29"/>
      <c r="J299" s="165" t="s">
        <v>114</v>
      </c>
      <c r="K299" s="177" t="s">
        <v>584</v>
      </c>
      <c r="L299" s="139" t="s">
        <v>68</v>
      </c>
      <c r="M299" s="137" t="s">
        <v>3</v>
      </c>
      <c r="N299" s="126" t="str">
        <f t="shared" si="14"/>
        <v>Nem ismert.</v>
      </c>
    </row>
    <row r="300" spans="1:14" ht="93.75" customHeight="1" x14ac:dyDescent="0.25">
      <c r="B300" s="147" t="s">
        <v>68</v>
      </c>
      <c r="C300" s="148" t="s">
        <v>6</v>
      </c>
      <c r="D300" s="304"/>
      <c r="E300" s="272"/>
      <c r="F300" s="353"/>
      <c r="G300" s="176" t="s">
        <v>586</v>
      </c>
      <c r="H300" s="165" t="s">
        <v>114</v>
      </c>
      <c r="I300" s="29"/>
      <c r="J300" s="165" t="s">
        <v>114</v>
      </c>
      <c r="K300" s="177"/>
      <c r="L300" s="139" t="s">
        <v>68</v>
      </c>
      <c r="M300" s="137" t="s">
        <v>6</v>
      </c>
      <c r="N300" s="126" t="str">
        <f t="shared" si="14"/>
        <v>Nem ismert.</v>
      </c>
    </row>
    <row r="301" spans="1:14" ht="112.5" x14ac:dyDescent="0.25">
      <c r="B301" s="147" t="s">
        <v>68</v>
      </c>
      <c r="C301" s="148" t="s">
        <v>7</v>
      </c>
      <c r="D301" s="304"/>
      <c r="E301" s="272"/>
      <c r="F301" s="353"/>
      <c r="G301" s="176" t="s">
        <v>587</v>
      </c>
      <c r="H301" s="165" t="s">
        <v>114</v>
      </c>
      <c r="I301" s="29"/>
      <c r="J301" s="165" t="s">
        <v>114</v>
      </c>
      <c r="K301" s="177"/>
      <c r="L301" s="139" t="s">
        <v>68</v>
      </c>
      <c r="M301" s="137" t="s">
        <v>7</v>
      </c>
      <c r="N301" s="126" t="str">
        <f t="shared" si="14"/>
        <v>Nem ismert.</v>
      </c>
    </row>
    <row r="302" spans="1:14" ht="87" customHeight="1" x14ac:dyDescent="0.25">
      <c r="B302" s="147" t="s">
        <v>68</v>
      </c>
      <c r="C302" s="148" t="s">
        <v>8</v>
      </c>
      <c r="D302" s="304"/>
      <c r="E302" s="272"/>
      <c r="F302" s="353"/>
      <c r="G302" s="176" t="s">
        <v>589</v>
      </c>
      <c r="H302" s="165" t="s">
        <v>114</v>
      </c>
      <c r="I302" s="29"/>
      <c r="J302" s="165" t="s">
        <v>114</v>
      </c>
      <c r="K302" s="177"/>
      <c r="L302" s="139" t="s">
        <v>68</v>
      </c>
      <c r="M302" s="137" t="s">
        <v>8</v>
      </c>
      <c r="N302" s="126" t="str">
        <f t="shared" si="14"/>
        <v>Nem ismert.</v>
      </c>
    </row>
    <row r="303" spans="1:14" ht="127.5" customHeight="1" x14ac:dyDescent="0.25">
      <c r="B303" s="147" t="s">
        <v>68</v>
      </c>
      <c r="C303" s="148" t="s">
        <v>9</v>
      </c>
      <c r="D303" s="304"/>
      <c r="E303" s="272"/>
      <c r="F303" s="353"/>
      <c r="G303" s="176" t="s">
        <v>588</v>
      </c>
      <c r="H303" s="165" t="s">
        <v>114</v>
      </c>
      <c r="I303" s="29"/>
      <c r="J303" s="165" t="s">
        <v>114</v>
      </c>
      <c r="K303" s="177"/>
      <c r="L303" s="139" t="s">
        <v>68</v>
      </c>
      <c r="M303" s="137" t="s">
        <v>9</v>
      </c>
      <c r="N303" s="126" t="str">
        <f>IF(I303="", "-", I303)</f>
        <v>-</v>
      </c>
    </row>
    <row r="304" spans="1:14" ht="75" x14ac:dyDescent="0.25">
      <c r="B304" s="147" t="s">
        <v>69</v>
      </c>
      <c r="C304" s="148"/>
      <c r="D304" s="304"/>
      <c r="E304" s="272"/>
      <c r="F304" s="297" t="s">
        <v>592</v>
      </c>
      <c r="G304" s="169" t="s">
        <v>1137</v>
      </c>
      <c r="H304" s="165" t="s">
        <v>114</v>
      </c>
      <c r="I304" s="29"/>
      <c r="J304" s="183" t="s">
        <v>114</v>
      </c>
      <c r="K304" s="277"/>
      <c r="L304" s="139" t="s">
        <v>69</v>
      </c>
      <c r="M304" s="140"/>
      <c r="N304" s="126" t="str">
        <f>IF(I304="", "Nem ismert.", I304)</f>
        <v>Nem ismert.</v>
      </c>
    </row>
    <row r="305" spans="2:14" ht="71.25" customHeight="1" x14ac:dyDescent="0.25">
      <c r="B305" s="300" t="s">
        <v>69</v>
      </c>
      <c r="C305" s="303" t="s">
        <v>2</v>
      </c>
      <c r="D305" s="304"/>
      <c r="E305" s="272"/>
      <c r="F305" s="298"/>
      <c r="G305" s="266" t="s">
        <v>591</v>
      </c>
      <c r="H305" s="165" t="s">
        <v>114</v>
      </c>
      <c r="I305" s="166" t="s">
        <v>1126</v>
      </c>
      <c r="J305" s="33"/>
      <c r="K305" s="278"/>
      <c r="L305" s="332" t="s">
        <v>69</v>
      </c>
      <c r="M305" s="318" t="s">
        <v>2</v>
      </c>
      <c r="N305" s="214" t="str">
        <f t="shared" ref="N305:N306" si="15">IF(J305="", "Nem ismert.", J305)</f>
        <v>Nem ismert.</v>
      </c>
    </row>
    <row r="306" spans="2:14" ht="71.25" customHeight="1" x14ac:dyDescent="0.25">
      <c r="B306" s="302"/>
      <c r="C306" s="273"/>
      <c r="D306" s="305"/>
      <c r="E306" s="273"/>
      <c r="F306" s="299"/>
      <c r="G306" s="268"/>
      <c r="H306" s="165" t="s">
        <v>114</v>
      </c>
      <c r="I306" s="166" t="s">
        <v>593</v>
      </c>
      <c r="J306" s="33"/>
      <c r="K306" s="279"/>
      <c r="L306" s="334"/>
      <c r="M306" s="320"/>
      <c r="N306" s="214" t="str">
        <f t="shared" si="15"/>
        <v>Nem ismert.</v>
      </c>
    </row>
    <row r="307" spans="2:14" ht="281.25" x14ac:dyDescent="0.25">
      <c r="B307" s="240" t="s">
        <v>70</v>
      </c>
      <c r="C307" s="200"/>
      <c r="D307" s="221"/>
      <c r="E307" s="192"/>
      <c r="F307" s="180" t="s">
        <v>1087</v>
      </c>
      <c r="G307" s="152" t="s">
        <v>594</v>
      </c>
      <c r="H307" s="165"/>
      <c r="I307" s="29"/>
      <c r="J307" s="165" t="s">
        <v>114</v>
      </c>
      <c r="K307" s="205"/>
      <c r="L307" s="206"/>
      <c r="M307" s="202"/>
      <c r="N307" s="214"/>
    </row>
    <row r="308" spans="2:14" ht="239.25" customHeight="1" x14ac:dyDescent="0.25">
      <c r="B308" s="240" t="s">
        <v>72</v>
      </c>
      <c r="C308" s="222"/>
      <c r="D308" s="304"/>
      <c r="E308" s="272"/>
      <c r="F308" s="149" t="s">
        <v>596</v>
      </c>
      <c r="G308" s="169" t="s">
        <v>597</v>
      </c>
      <c r="H308" s="165" t="s">
        <v>114</v>
      </c>
      <c r="I308" s="29"/>
      <c r="J308" s="165" t="s">
        <v>114</v>
      </c>
      <c r="K308" s="181"/>
      <c r="L308" s="157" t="s">
        <v>71</v>
      </c>
      <c r="M308" s="223"/>
      <c r="N308" s="126" t="str">
        <f t="shared" ref="N308:N317" si="16">IF(I308="", "Nem ismert.", I308)</f>
        <v>Nem ismert.</v>
      </c>
    </row>
    <row r="309" spans="2:14" ht="186.75" customHeight="1" x14ac:dyDescent="0.25">
      <c r="B309" s="147" t="s">
        <v>73</v>
      </c>
      <c r="C309" s="222"/>
      <c r="D309" s="304"/>
      <c r="E309" s="272"/>
      <c r="F309" s="180" t="s">
        <v>598</v>
      </c>
      <c r="G309" s="169" t="s">
        <v>601</v>
      </c>
      <c r="H309" s="165" t="s">
        <v>114</v>
      </c>
      <c r="I309" s="29"/>
      <c r="J309" s="165" t="s">
        <v>114</v>
      </c>
      <c r="K309" s="181"/>
      <c r="L309" s="157" t="s">
        <v>73</v>
      </c>
      <c r="M309" s="223"/>
      <c r="N309" s="126" t="str">
        <f t="shared" si="16"/>
        <v>Nem ismert.</v>
      </c>
    </row>
    <row r="310" spans="2:14" ht="236.25" customHeight="1" x14ac:dyDescent="0.25">
      <c r="B310" s="147" t="s">
        <v>74</v>
      </c>
      <c r="C310" s="222"/>
      <c r="D310" s="304"/>
      <c r="E310" s="272"/>
      <c r="F310" s="180" t="s">
        <v>599</v>
      </c>
      <c r="G310" s="169" t="s">
        <v>600</v>
      </c>
      <c r="H310" s="165" t="s">
        <v>114</v>
      </c>
      <c r="I310" s="29"/>
      <c r="J310" s="165" t="s">
        <v>114</v>
      </c>
      <c r="K310" s="181"/>
      <c r="L310" s="157" t="s">
        <v>74</v>
      </c>
      <c r="M310" s="223"/>
      <c r="N310" s="126" t="str">
        <f t="shared" si="16"/>
        <v>Nem ismert.</v>
      </c>
    </row>
    <row r="311" spans="2:14" ht="187.5" x14ac:dyDescent="0.25">
      <c r="B311" s="147" t="s">
        <v>75</v>
      </c>
      <c r="C311" s="222"/>
      <c r="D311" s="304"/>
      <c r="E311" s="272"/>
      <c r="F311" s="180" t="s">
        <v>607</v>
      </c>
      <c r="G311" s="169" t="s">
        <v>606</v>
      </c>
      <c r="H311" s="165" t="s">
        <v>114</v>
      </c>
      <c r="I311" s="29"/>
      <c r="J311" s="165" t="s">
        <v>114</v>
      </c>
      <c r="K311" s="181"/>
      <c r="L311" s="157" t="s">
        <v>75</v>
      </c>
      <c r="M311" s="223"/>
      <c r="N311" s="126" t="str">
        <f t="shared" si="16"/>
        <v>Nem ismert.</v>
      </c>
    </row>
    <row r="312" spans="2:14" ht="187.5" x14ac:dyDescent="0.25">
      <c r="B312" s="147" t="s">
        <v>76</v>
      </c>
      <c r="C312" s="222"/>
      <c r="D312" s="304"/>
      <c r="E312" s="272"/>
      <c r="F312" s="180" t="s">
        <v>608</v>
      </c>
      <c r="G312" s="169" t="s">
        <v>609</v>
      </c>
      <c r="H312" s="165" t="s">
        <v>114</v>
      </c>
      <c r="I312" s="29"/>
      <c r="J312" s="165" t="s">
        <v>114</v>
      </c>
      <c r="K312" s="181"/>
      <c r="L312" s="157" t="s">
        <v>76</v>
      </c>
      <c r="M312" s="223"/>
      <c r="N312" s="126" t="str">
        <f t="shared" si="16"/>
        <v>Nem ismert.</v>
      </c>
    </row>
    <row r="313" spans="2:14" ht="225" x14ac:dyDescent="0.25">
      <c r="B313" s="147" t="s">
        <v>77</v>
      </c>
      <c r="C313" s="222"/>
      <c r="D313" s="304"/>
      <c r="E313" s="272"/>
      <c r="F313" s="180" t="s">
        <v>602</v>
      </c>
      <c r="G313" s="169" t="s">
        <v>638</v>
      </c>
      <c r="H313" s="165" t="s">
        <v>114</v>
      </c>
      <c r="I313" s="29"/>
      <c r="J313" s="165" t="s">
        <v>114</v>
      </c>
      <c r="K313" s="181"/>
      <c r="L313" s="157" t="s">
        <v>77</v>
      </c>
      <c r="M313" s="223"/>
      <c r="N313" s="126" t="str">
        <f t="shared" si="16"/>
        <v>Nem ismert.</v>
      </c>
    </row>
    <row r="314" spans="2:14" ht="131.25" x14ac:dyDescent="0.25">
      <c r="B314" s="147" t="s">
        <v>78</v>
      </c>
      <c r="C314" s="222"/>
      <c r="D314" s="304"/>
      <c r="E314" s="272"/>
      <c r="F314" s="180" t="s">
        <v>605</v>
      </c>
      <c r="G314" s="152" t="s">
        <v>1067</v>
      </c>
      <c r="H314" s="165" t="s">
        <v>114</v>
      </c>
      <c r="I314" s="29"/>
      <c r="J314" s="165" t="s">
        <v>114</v>
      </c>
      <c r="K314" s="181"/>
      <c r="L314" s="157" t="s">
        <v>78</v>
      </c>
      <c r="M314" s="224"/>
      <c r="N314" s="126" t="str">
        <f t="shared" si="16"/>
        <v>Nem ismert.</v>
      </c>
    </row>
    <row r="315" spans="2:14" ht="182.45" customHeight="1" x14ac:dyDescent="0.25">
      <c r="B315" s="147" t="s">
        <v>79</v>
      </c>
      <c r="C315" s="148"/>
      <c r="D315" s="304"/>
      <c r="E315" s="272"/>
      <c r="F315" s="180" t="s">
        <v>603</v>
      </c>
      <c r="G315" s="169" t="s">
        <v>604</v>
      </c>
      <c r="H315" s="165" t="s">
        <v>114</v>
      </c>
      <c r="I315" s="29"/>
      <c r="J315" s="165" t="s">
        <v>114</v>
      </c>
      <c r="K315" s="177"/>
      <c r="L315" s="157" t="s">
        <v>79</v>
      </c>
      <c r="M315" s="140"/>
      <c r="N315" s="126" t="str">
        <f t="shared" si="16"/>
        <v>Nem ismert.</v>
      </c>
    </row>
    <row r="316" spans="2:14" ht="189" customHeight="1" x14ac:dyDescent="0.25">
      <c r="B316" s="147" t="s">
        <v>80</v>
      </c>
      <c r="C316" s="148"/>
      <c r="D316" s="304"/>
      <c r="E316" s="272"/>
      <c r="F316" s="180" t="s">
        <v>610</v>
      </c>
      <c r="G316" s="169" t="s">
        <v>613</v>
      </c>
      <c r="H316" s="165" t="s">
        <v>114</v>
      </c>
      <c r="I316" s="29"/>
      <c r="J316" s="165" t="s">
        <v>114</v>
      </c>
      <c r="K316" s="177" t="s">
        <v>629</v>
      </c>
      <c r="L316" s="157" t="s">
        <v>80</v>
      </c>
      <c r="M316" s="140"/>
      <c r="N316" s="126" t="str">
        <f t="shared" si="16"/>
        <v>Nem ismert.</v>
      </c>
    </row>
    <row r="317" spans="2:14" ht="185.25" customHeight="1" x14ac:dyDescent="0.25">
      <c r="B317" s="147" t="s">
        <v>81</v>
      </c>
      <c r="C317" s="148"/>
      <c r="D317" s="304"/>
      <c r="E317" s="272"/>
      <c r="F317" s="180" t="s">
        <v>611</v>
      </c>
      <c r="G317" s="152" t="s">
        <v>1066</v>
      </c>
      <c r="H317" s="165" t="s">
        <v>114</v>
      </c>
      <c r="I317" s="29"/>
      <c r="J317" s="165" t="s">
        <v>114</v>
      </c>
      <c r="K317" s="177" t="s">
        <v>1134</v>
      </c>
      <c r="L317" s="157" t="s">
        <v>81</v>
      </c>
      <c r="M317" s="140"/>
      <c r="N317" s="126" t="str">
        <f t="shared" si="16"/>
        <v>Nem ismert.</v>
      </c>
    </row>
    <row r="318" spans="2:14" ht="48" customHeight="1" x14ac:dyDescent="0.25">
      <c r="B318" s="300" t="s">
        <v>82</v>
      </c>
      <c r="C318" s="286"/>
      <c r="D318" s="304"/>
      <c r="E318" s="272"/>
      <c r="F318" s="297" t="s">
        <v>615</v>
      </c>
      <c r="G318" s="294" t="s">
        <v>616</v>
      </c>
      <c r="H318" s="34" t="b">
        <v>0</v>
      </c>
      <c r="I318" s="124" t="s">
        <v>618</v>
      </c>
      <c r="J318" s="165" t="s">
        <v>114</v>
      </c>
      <c r="K318" s="277"/>
      <c r="L318" s="332" t="s">
        <v>82</v>
      </c>
      <c r="M318" s="286"/>
      <c r="N318" s="126" t="str">
        <f>IF($H$331=TRUE,"",IF(H318=TRUE,I318,""))</f>
        <v/>
      </c>
    </row>
    <row r="319" spans="2:14" ht="48" customHeight="1" x14ac:dyDescent="0.25">
      <c r="B319" s="301"/>
      <c r="C319" s="316"/>
      <c r="D319" s="304"/>
      <c r="E319" s="272"/>
      <c r="F319" s="298"/>
      <c r="G319" s="295"/>
      <c r="H319" s="34" t="b">
        <v>0</v>
      </c>
      <c r="I319" s="124" t="s">
        <v>617</v>
      </c>
      <c r="J319" s="165" t="s">
        <v>114</v>
      </c>
      <c r="K319" s="278"/>
      <c r="L319" s="333"/>
      <c r="M319" s="316"/>
      <c r="N319" s="126" t="str">
        <f t="shared" ref="N319:N330" si="17">IF($H$331=TRUE,"",IF(H319=TRUE,I319,""))</f>
        <v/>
      </c>
    </row>
    <row r="320" spans="2:14" ht="48" customHeight="1" x14ac:dyDescent="0.25">
      <c r="B320" s="301"/>
      <c r="C320" s="316"/>
      <c r="D320" s="304"/>
      <c r="E320" s="272"/>
      <c r="F320" s="298"/>
      <c r="G320" s="295"/>
      <c r="H320" s="34"/>
      <c r="I320" s="124" t="s">
        <v>639</v>
      </c>
      <c r="J320" s="165" t="s">
        <v>114</v>
      </c>
      <c r="K320" s="278"/>
      <c r="L320" s="333"/>
      <c r="M320" s="316"/>
      <c r="N320" s="126" t="str">
        <f t="shared" si="17"/>
        <v/>
      </c>
    </row>
    <row r="321" spans="2:14" ht="48" customHeight="1" x14ac:dyDescent="0.25">
      <c r="B321" s="301"/>
      <c r="C321" s="316"/>
      <c r="D321" s="304"/>
      <c r="E321" s="272"/>
      <c r="F321" s="298"/>
      <c r="G321" s="295"/>
      <c r="H321" s="34"/>
      <c r="I321" s="124" t="s">
        <v>635</v>
      </c>
      <c r="J321" s="165" t="s">
        <v>114</v>
      </c>
      <c r="K321" s="278"/>
      <c r="L321" s="333"/>
      <c r="M321" s="316"/>
      <c r="N321" s="126" t="str">
        <f t="shared" si="17"/>
        <v/>
      </c>
    </row>
    <row r="322" spans="2:14" ht="48" customHeight="1" x14ac:dyDescent="0.25">
      <c r="B322" s="301"/>
      <c r="C322" s="316"/>
      <c r="D322" s="304"/>
      <c r="E322" s="272"/>
      <c r="F322" s="298"/>
      <c r="G322" s="295"/>
      <c r="H322" s="34"/>
      <c r="I322" s="124" t="s">
        <v>619</v>
      </c>
      <c r="J322" s="165" t="s">
        <v>114</v>
      </c>
      <c r="K322" s="278"/>
      <c r="L322" s="333"/>
      <c r="M322" s="316"/>
      <c r="N322" s="126" t="str">
        <f t="shared" si="17"/>
        <v/>
      </c>
    </row>
    <row r="323" spans="2:14" ht="48" customHeight="1" x14ac:dyDescent="0.25">
      <c r="B323" s="301"/>
      <c r="C323" s="316"/>
      <c r="D323" s="304"/>
      <c r="E323" s="272"/>
      <c r="F323" s="298"/>
      <c r="G323" s="295"/>
      <c r="H323" s="34"/>
      <c r="I323" s="124" t="s">
        <v>620</v>
      </c>
      <c r="J323" s="165" t="s">
        <v>114</v>
      </c>
      <c r="K323" s="278"/>
      <c r="L323" s="333"/>
      <c r="M323" s="316"/>
      <c r="N323" s="126" t="str">
        <f t="shared" si="17"/>
        <v/>
      </c>
    </row>
    <row r="324" spans="2:14" ht="48" customHeight="1" x14ac:dyDescent="0.25">
      <c r="B324" s="301"/>
      <c r="C324" s="316"/>
      <c r="D324" s="304"/>
      <c r="E324" s="272"/>
      <c r="F324" s="298"/>
      <c r="G324" s="295"/>
      <c r="H324" s="34"/>
      <c r="I324" s="124" t="s">
        <v>621</v>
      </c>
      <c r="J324" s="165" t="s">
        <v>114</v>
      </c>
      <c r="K324" s="278"/>
      <c r="L324" s="333"/>
      <c r="M324" s="316"/>
      <c r="N324" s="126" t="str">
        <f t="shared" si="17"/>
        <v/>
      </c>
    </row>
    <row r="325" spans="2:14" ht="48" customHeight="1" x14ac:dyDescent="0.25">
      <c r="B325" s="301"/>
      <c r="C325" s="316"/>
      <c r="D325" s="304"/>
      <c r="E325" s="272"/>
      <c r="F325" s="298"/>
      <c r="G325" s="295"/>
      <c r="H325" s="34" t="b">
        <v>0</v>
      </c>
      <c r="I325" s="124" t="s">
        <v>622</v>
      </c>
      <c r="J325" s="165" t="s">
        <v>114</v>
      </c>
      <c r="K325" s="278"/>
      <c r="L325" s="333"/>
      <c r="M325" s="316"/>
      <c r="N325" s="126" t="str">
        <f t="shared" si="17"/>
        <v/>
      </c>
    </row>
    <row r="326" spans="2:14" ht="48" customHeight="1" x14ac:dyDescent="0.25">
      <c r="B326" s="301"/>
      <c r="C326" s="316"/>
      <c r="D326" s="304"/>
      <c r="E326" s="272"/>
      <c r="F326" s="298"/>
      <c r="G326" s="295"/>
      <c r="H326" s="34"/>
      <c r="I326" s="124" t="s">
        <v>623</v>
      </c>
      <c r="J326" s="165" t="s">
        <v>114</v>
      </c>
      <c r="K326" s="278"/>
      <c r="L326" s="333"/>
      <c r="M326" s="316"/>
      <c r="N326" s="126" t="str">
        <f t="shared" si="17"/>
        <v/>
      </c>
    </row>
    <row r="327" spans="2:14" ht="48" customHeight="1" x14ac:dyDescent="0.25">
      <c r="B327" s="301"/>
      <c r="C327" s="316"/>
      <c r="D327" s="304"/>
      <c r="E327" s="272"/>
      <c r="F327" s="298"/>
      <c r="G327" s="295"/>
      <c r="H327" s="34" t="b">
        <v>0</v>
      </c>
      <c r="I327" s="124" t="s">
        <v>628</v>
      </c>
      <c r="J327" s="165" t="s">
        <v>114</v>
      </c>
      <c r="K327" s="278"/>
      <c r="L327" s="333"/>
      <c r="M327" s="316"/>
      <c r="N327" s="126" t="str">
        <f t="shared" si="17"/>
        <v/>
      </c>
    </row>
    <row r="328" spans="2:14" ht="48" customHeight="1" x14ac:dyDescent="0.25">
      <c r="B328" s="301"/>
      <c r="C328" s="316"/>
      <c r="D328" s="304"/>
      <c r="E328" s="272"/>
      <c r="F328" s="298"/>
      <c r="G328" s="295"/>
      <c r="H328" s="34"/>
      <c r="I328" s="218" t="s">
        <v>624</v>
      </c>
      <c r="J328" s="165" t="s">
        <v>114</v>
      </c>
      <c r="K328" s="278"/>
      <c r="L328" s="333"/>
      <c r="M328" s="316"/>
      <c r="N328" s="126" t="str">
        <f t="shared" si="17"/>
        <v/>
      </c>
    </row>
    <row r="329" spans="2:14" ht="48" customHeight="1" x14ac:dyDescent="0.25">
      <c r="B329" s="301"/>
      <c r="C329" s="316"/>
      <c r="D329" s="304"/>
      <c r="E329" s="272"/>
      <c r="F329" s="298"/>
      <c r="G329" s="295"/>
      <c r="H329" s="34"/>
      <c r="I329" s="124" t="s">
        <v>625</v>
      </c>
      <c r="J329" s="165" t="s">
        <v>114</v>
      </c>
      <c r="K329" s="278"/>
      <c r="L329" s="333"/>
      <c r="M329" s="316"/>
      <c r="N329" s="126" t="str">
        <f t="shared" si="17"/>
        <v/>
      </c>
    </row>
    <row r="330" spans="2:14" ht="48" customHeight="1" x14ac:dyDescent="0.25">
      <c r="B330" s="301"/>
      <c r="C330" s="316"/>
      <c r="D330" s="304"/>
      <c r="E330" s="272"/>
      <c r="F330" s="298"/>
      <c r="G330" s="295"/>
      <c r="H330" s="34" t="b">
        <v>0</v>
      </c>
      <c r="I330" s="124" t="s">
        <v>626</v>
      </c>
      <c r="J330" s="165" t="s">
        <v>114</v>
      </c>
      <c r="K330" s="278"/>
      <c r="L330" s="333"/>
      <c r="M330" s="316"/>
      <c r="N330" s="126" t="str">
        <f t="shared" si="17"/>
        <v/>
      </c>
    </row>
    <row r="331" spans="2:14" ht="48" customHeight="1" x14ac:dyDescent="0.25">
      <c r="B331" s="302"/>
      <c r="C331" s="287"/>
      <c r="D331" s="304"/>
      <c r="E331" s="272"/>
      <c r="F331" s="299"/>
      <c r="G331" s="296"/>
      <c r="H331" s="34" t="b">
        <v>0</v>
      </c>
      <c r="I331" s="124" t="s">
        <v>627</v>
      </c>
      <c r="J331" s="165" t="s">
        <v>114</v>
      </c>
      <c r="K331" s="279"/>
      <c r="L331" s="334"/>
      <c r="M331" s="287"/>
      <c r="N331" s="126" t="str">
        <f>IF(H331=TRUE, I331, "")</f>
        <v/>
      </c>
    </row>
    <row r="332" spans="2:14" ht="168.75" x14ac:dyDescent="0.25">
      <c r="B332" s="147" t="s">
        <v>83</v>
      </c>
      <c r="C332" s="148"/>
      <c r="D332" s="304"/>
      <c r="E332" s="272"/>
      <c r="F332" s="180" t="s">
        <v>636</v>
      </c>
      <c r="G332" s="169" t="s">
        <v>640</v>
      </c>
      <c r="H332" s="165" t="s">
        <v>114</v>
      </c>
      <c r="I332" s="29"/>
      <c r="J332" s="165" t="s">
        <v>114</v>
      </c>
      <c r="K332" s="177" t="s">
        <v>1135</v>
      </c>
      <c r="L332" s="157" t="s">
        <v>83</v>
      </c>
      <c r="M332" s="140"/>
      <c r="N332" s="126" t="str">
        <f>IF(I332="", "Nem ismert.", I332)</f>
        <v>Nem ismert.</v>
      </c>
    </row>
    <row r="333" spans="2:14" ht="150" x14ac:dyDescent="0.25">
      <c r="B333" s="147" t="s">
        <v>84</v>
      </c>
      <c r="C333" s="148"/>
      <c r="D333" s="304"/>
      <c r="E333" s="272"/>
      <c r="F333" s="180" t="s">
        <v>637</v>
      </c>
      <c r="G333" s="169" t="s">
        <v>640</v>
      </c>
      <c r="H333" s="165" t="s">
        <v>114</v>
      </c>
      <c r="I333" s="29"/>
      <c r="J333" s="165" t="s">
        <v>114</v>
      </c>
      <c r="K333" s="177"/>
      <c r="L333" s="157" t="s">
        <v>84</v>
      </c>
      <c r="M333" s="140"/>
      <c r="N333" s="126" t="str">
        <f>IF(I333="", "Nem ismert.", I333)</f>
        <v>Nem ismert.</v>
      </c>
    </row>
    <row r="334" spans="2:14" ht="149.25" customHeight="1" x14ac:dyDescent="0.25">
      <c r="B334" s="147" t="s">
        <v>85</v>
      </c>
      <c r="C334" s="148"/>
      <c r="D334" s="304"/>
      <c r="E334" s="272"/>
      <c r="F334" s="180" t="s">
        <v>641</v>
      </c>
      <c r="G334" s="169" t="s">
        <v>643</v>
      </c>
      <c r="H334" s="165" t="s">
        <v>114</v>
      </c>
      <c r="I334" s="29"/>
      <c r="J334" s="165" t="s">
        <v>114</v>
      </c>
      <c r="K334" s="177" t="s">
        <v>630</v>
      </c>
      <c r="L334" s="157" t="s">
        <v>85</v>
      </c>
      <c r="M334" s="140"/>
      <c r="N334" s="126" t="str">
        <f t="shared" ref="N334:N338" si="18">IF(I334="", "Nem ismert.", I334)</f>
        <v>Nem ismert.</v>
      </c>
    </row>
    <row r="335" spans="2:14" ht="195.75" customHeight="1" x14ac:dyDescent="0.25">
      <c r="B335" s="147" t="s">
        <v>87</v>
      </c>
      <c r="C335" s="148"/>
      <c r="D335" s="304"/>
      <c r="E335" s="272"/>
      <c r="F335" s="180" t="s">
        <v>642</v>
      </c>
      <c r="G335" s="152" t="s">
        <v>644</v>
      </c>
      <c r="H335" s="165" t="s">
        <v>114</v>
      </c>
      <c r="I335" s="29"/>
      <c r="J335" s="183" t="s">
        <v>114</v>
      </c>
      <c r="K335" s="177" t="s">
        <v>1127</v>
      </c>
      <c r="L335" s="157" t="s">
        <v>87</v>
      </c>
      <c r="M335" s="140"/>
      <c r="N335" s="126" t="str">
        <f t="shared" si="18"/>
        <v>Nem ismert.</v>
      </c>
    </row>
    <row r="336" spans="2:14" ht="126" customHeight="1" x14ac:dyDescent="0.25">
      <c r="B336" s="147" t="s">
        <v>88</v>
      </c>
      <c r="C336" s="148"/>
      <c r="D336" s="304"/>
      <c r="E336" s="272"/>
      <c r="F336" s="353" t="s">
        <v>645</v>
      </c>
      <c r="G336" s="169" t="s">
        <v>649</v>
      </c>
      <c r="H336" s="165" t="s">
        <v>114</v>
      </c>
      <c r="I336" s="29"/>
      <c r="J336" s="29"/>
      <c r="K336" s="177" t="s">
        <v>631</v>
      </c>
      <c r="L336" s="157" t="s">
        <v>88</v>
      </c>
      <c r="M336" s="140"/>
      <c r="N336" s="126" t="str">
        <f t="shared" si="18"/>
        <v>Nem ismert.</v>
      </c>
    </row>
    <row r="337" spans="2:14" ht="91.5" customHeight="1" x14ac:dyDescent="0.25">
      <c r="B337" s="147" t="s">
        <v>89</v>
      </c>
      <c r="C337" s="148"/>
      <c r="D337" s="304"/>
      <c r="E337" s="272"/>
      <c r="F337" s="353"/>
      <c r="G337" s="150" t="s">
        <v>1063</v>
      </c>
      <c r="H337" s="165" t="s">
        <v>114</v>
      </c>
      <c r="I337" s="29"/>
      <c r="J337" s="165" t="s">
        <v>114</v>
      </c>
      <c r="K337" s="177"/>
      <c r="L337" s="157" t="s">
        <v>89</v>
      </c>
      <c r="M337" s="140"/>
      <c r="N337" s="126" t="str">
        <f t="shared" si="18"/>
        <v>Nem ismert.</v>
      </c>
    </row>
    <row r="338" spans="2:14" ht="187.5" customHeight="1" x14ac:dyDescent="0.25">
      <c r="B338" s="147" t="s">
        <v>90</v>
      </c>
      <c r="C338" s="148"/>
      <c r="D338" s="304"/>
      <c r="E338" s="272"/>
      <c r="F338" s="180" t="s">
        <v>646</v>
      </c>
      <c r="G338" s="169" t="s">
        <v>647</v>
      </c>
      <c r="H338" s="165" t="s">
        <v>114</v>
      </c>
      <c r="I338" s="29"/>
      <c r="J338" s="165" t="s">
        <v>114</v>
      </c>
      <c r="K338" s="177"/>
      <c r="L338" s="157" t="s">
        <v>90</v>
      </c>
      <c r="M338" s="140"/>
      <c r="N338" s="126" t="str">
        <f t="shared" si="18"/>
        <v>Nem ismert.</v>
      </c>
    </row>
    <row r="339" spans="2:14" ht="59.25" customHeight="1" x14ac:dyDescent="0.25">
      <c r="B339" s="300" t="s">
        <v>91</v>
      </c>
      <c r="C339" s="303"/>
      <c r="D339" s="304"/>
      <c r="E339" s="272"/>
      <c r="F339" s="297" t="s">
        <v>648</v>
      </c>
      <c r="G339" s="294" t="s">
        <v>651</v>
      </c>
      <c r="H339" s="34" t="b">
        <v>0</v>
      </c>
      <c r="I339" s="124" t="s">
        <v>652</v>
      </c>
      <c r="J339" s="165" t="s">
        <v>114</v>
      </c>
      <c r="K339" s="291"/>
      <c r="L339" s="332" t="s">
        <v>91</v>
      </c>
      <c r="M339" s="309"/>
      <c r="N339" s="126" t="str">
        <f>IF($H$342=TRUE,"",IF(H339=TRUE,I339,""))</f>
        <v/>
      </c>
    </row>
    <row r="340" spans="2:14" ht="59.25" customHeight="1" x14ac:dyDescent="0.25">
      <c r="B340" s="301"/>
      <c r="C340" s="272"/>
      <c r="D340" s="304"/>
      <c r="E340" s="272"/>
      <c r="F340" s="298"/>
      <c r="G340" s="295"/>
      <c r="H340" s="34" t="b">
        <v>0</v>
      </c>
      <c r="I340" s="124" t="s">
        <v>653</v>
      </c>
      <c r="J340" s="165" t="s">
        <v>114</v>
      </c>
      <c r="K340" s="292"/>
      <c r="L340" s="333"/>
      <c r="M340" s="310"/>
      <c r="N340" s="126" t="str">
        <f>IF($H$342=TRUE,"",IF(H340=TRUE,I340,""))</f>
        <v/>
      </c>
    </row>
    <row r="341" spans="2:14" ht="59.25" customHeight="1" x14ac:dyDescent="0.25">
      <c r="B341" s="301"/>
      <c r="C341" s="272"/>
      <c r="D341" s="304"/>
      <c r="E341" s="272"/>
      <c r="F341" s="298"/>
      <c r="G341" s="295"/>
      <c r="H341" s="34" t="b">
        <v>0</v>
      </c>
      <c r="I341" s="124" t="s">
        <v>654</v>
      </c>
      <c r="J341" s="165" t="s">
        <v>114</v>
      </c>
      <c r="K341" s="292"/>
      <c r="L341" s="333"/>
      <c r="M341" s="310"/>
      <c r="N341" s="126" t="str">
        <f>IF($H$342=TRUE,"",IF(H341=TRUE,I341,""))</f>
        <v/>
      </c>
    </row>
    <row r="342" spans="2:14" ht="59.25" customHeight="1" x14ac:dyDescent="0.25">
      <c r="B342" s="302"/>
      <c r="C342" s="273"/>
      <c r="D342" s="304"/>
      <c r="E342" s="272"/>
      <c r="F342" s="299"/>
      <c r="G342" s="296"/>
      <c r="H342" s="34" t="b">
        <v>0</v>
      </c>
      <c r="I342" s="124" t="s">
        <v>627</v>
      </c>
      <c r="J342" s="165" t="s">
        <v>114</v>
      </c>
      <c r="K342" s="293"/>
      <c r="L342" s="334"/>
      <c r="M342" s="311"/>
      <c r="N342" s="126" t="str">
        <f>IF(H342=TRUE, I342, "")</f>
        <v/>
      </c>
    </row>
    <row r="343" spans="2:14" ht="93.75" x14ac:dyDescent="0.25">
      <c r="B343" s="300" t="s">
        <v>92</v>
      </c>
      <c r="C343" s="303"/>
      <c r="D343" s="304"/>
      <c r="E343" s="272"/>
      <c r="F343" s="297" t="s">
        <v>657</v>
      </c>
      <c r="G343" s="150" t="s">
        <v>655</v>
      </c>
      <c r="H343" s="165" t="s">
        <v>114</v>
      </c>
      <c r="I343" s="225" t="s">
        <v>634</v>
      </c>
      <c r="J343" s="225" t="s">
        <v>633</v>
      </c>
      <c r="K343" s="274" t="s">
        <v>632</v>
      </c>
      <c r="L343" s="332" t="s">
        <v>92</v>
      </c>
      <c r="M343" s="309"/>
      <c r="N343" s="225" t="s">
        <v>116</v>
      </c>
    </row>
    <row r="344" spans="2:14" ht="56.25" customHeight="1" x14ac:dyDescent="0.25">
      <c r="B344" s="301"/>
      <c r="C344" s="272"/>
      <c r="D344" s="304"/>
      <c r="E344" s="272"/>
      <c r="F344" s="298"/>
      <c r="G344" s="226" t="s">
        <v>660</v>
      </c>
      <c r="H344" s="165" t="s">
        <v>114</v>
      </c>
      <c r="I344" s="33"/>
      <c r="J344" s="31"/>
      <c r="K344" s="275"/>
      <c r="L344" s="333"/>
      <c r="M344" s="310"/>
      <c r="N344" s="163" t="str">
        <f>IF(I344="", "Nem ismert.", I344)</f>
        <v>Nem ismert.</v>
      </c>
    </row>
    <row r="345" spans="2:14" ht="56.25" customHeight="1" x14ac:dyDescent="0.25">
      <c r="B345" s="301"/>
      <c r="C345" s="272"/>
      <c r="D345" s="304"/>
      <c r="E345" s="272"/>
      <c r="F345" s="298"/>
      <c r="G345" s="226" t="s">
        <v>658</v>
      </c>
      <c r="H345" s="165" t="s">
        <v>114</v>
      </c>
      <c r="I345" s="33"/>
      <c r="J345" s="31"/>
      <c r="K345" s="275"/>
      <c r="L345" s="333"/>
      <c r="M345" s="310"/>
      <c r="N345" s="163" t="str">
        <f t="shared" ref="N345:N368" si="19">IF(I345="", "Nem ismert.", I345)</f>
        <v>Nem ismert.</v>
      </c>
    </row>
    <row r="346" spans="2:14" ht="56.25" customHeight="1" x14ac:dyDescent="0.25">
      <c r="B346" s="301"/>
      <c r="C346" s="272"/>
      <c r="D346" s="304"/>
      <c r="E346" s="272"/>
      <c r="F346" s="298"/>
      <c r="G346" s="226" t="s">
        <v>659</v>
      </c>
      <c r="H346" s="165" t="s">
        <v>114</v>
      </c>
      <c r="I346" s="33"/>
      <c r="J346" s="31"/>
      <c r="K346" s="275"/>
      <c r="L346" s="333"/>
      <c r="M346" s="310"/>
      <c r="N346" s="163" t="str">
        <f t="shared" si="19"/>
        <v>Nem ismert.</v>
      </c>
    </row>
    <row r="347" spans="2:14" ht="56.25" customHeight="1" x14ac:dyDescent="0.25">
      <c r="B347" s="301"/>
      <c r="C347" s="272"/>
      <c r="D347" s="304"/>
      <c r="E347" s="272"/>
      <c r="F347" s="298"/>
      <c r="G347" s="226" t="s">
        <v>839</v>
      </c>
      <c r="H347" s="165" t="s">
        <v>114</v>
      </c>
      <c r="I347" s="33"/>
      <c r="J347" s="31"/>
      <c r="K347" s="275"/>
      <c r="L347" s="333"/>
      <c r="M347" s="310"/>
      <c r="N347" s="163" t="str">
        <f t="shared" si="19"/>
        <v>Nem ismert.</v>
      </c>
    </row>
    <row r="348" spans="2:14" ht="56.25" customHeight="1" x14ac:dyDescent="0.25">
      <c r="B348" s="301"/>
      <c r="C348" s="272"/>
      <c r="D348" s="304"/>
      <c r="E348" s="272"/>
      <c r="F348" s="298"/>
      <c r="G348" s="226" t="s">
        <v>1088</v>
      </c>
      <c r="H348" s="165" t="s">
        <v>114</v>
      </c>
      <c r="I348" s="33"/>
      <c r="J348" s="31"/>
      <c r="K348" s="275"/>
      <c r="L348" s="333"/>
      <c r="M348" s="310"/>
      <c r="N348" s="163" t="str">
        <f t="shared" si="19"/>
        <v>Nem ismert.</v>
      </c>
    </row>
    <row r="349" spans="2:14" ht="56.25" customHeight="1" x14ac:dyDescent="0.25">
      <c r="B349" s="301"/>
      <c r="C349" s="272"/>
      <c r="D349" s="304"/>
      <c r="E349" s="272"/>
      <c r="F349" s="298"/>
      <c r="G349" s="226" t="s">
        <v>1089</v>
      </c>
      <c r="H349" s="165" t="s">
        <v>114</v>
      </c>
      <c r="I349" s="33"/>
      <c r="J349" s="31"/>
      <c r="K349" s="275"/>
      <c r="L349" s="333"/>
      <c r="M349" s="310"/>
      <c r="N349" s="163" t="str">
        <f t="shared" si="19"/>
        <v>Nem ismert.</v>
      </c>
    </row>
    <row r="350" spans="2:14" ht="56.25" customHeight="1" x14ac:dyDescent="0.25">
      <c r="B350" s="301"/>
      <c r="C350" s="272"/>
      <c r="D350" s="304"/>
      <c r="E350" s="272"/>
      <c r="F350" s="298"/>
      <c r="G350" s="226" t="s">
        <v>1090</v>
      </c>
      <c r="H350" s="165" t="s">
        <v>114</v>
      </c>
      <c r="I350" s="33"/>
      <c r="J350" s="31"/>
      <c r="K350" s="275"/>
      <c r="L350" s="333"/>
      <c r="M350" s="310"/>
      <c r="N350" s="163" t="str">
        <f t="shared" si="19"/>
        <v>Nem ismert.</v>
      </c>
    </row>
    <row r="351" spans="2:14" ht="56.25" customHeight="1" x14ac:dyDescent="0.25">
      <c r="B351" s="301"/>
      <c r="C351" s="272"/>
      <c r="D351" s="304"/>
      <c r="E351" s="272"/>
      <c r="F351" s="298"/>
      <c r="G351" s="226" t="s">
        <v>1091</v>
      </c>
      <c r="H351" s="165" t="s">
        <v>114</v>
      </c>
      <c r="I351" s="33"/>
      <c r="J351" s="31"/>
      <c r="K351" s="275"/>
      <c r="L351" s="333"/>
      <c r="M351" s="310"/>
      <c r="N351" s="163" t="str">
        <f t="shared" si="19"/>
        <v>Nem ismert.</v>
      </c>
    </row>
    <row r="352" spans="2:14" ht="56.25" customHeight="1" x14ac:dyDescent="0.25">
      <c r="B352" s="301"/>
      <c r="C352" s="272"/>
      <c r="D352" s="304"/>
      <c r="E352" s="272"/>
      <c r="F352" s="298"/>
      <c r="G352" s="226" t="s">
        <v>661</v>
      </c>
      <c r="H352" s="165" t="s">
        <v>114</v>
      </c>
      <c r="I352" s="33"/>
      <c r="J352" s="31"/>
      <c r="K352" s="275"/>
      <c r="L352" s="333"/>
      <c r="M352" s="310"/>
      <c r="N352" s="163" t="str">
        <f t="shared" si="19"/>
        <v>Nem ismert.</v>
      </c>
    </row>
    <row r="353" spans="2:14" ht="56.25" customHeight="1" x14ac:dyDescent="0.25">
      <c r="B353" s="301"/>
      <c r="C353" s="272"/>
      <c r="D353" s="304"/>
      <c r="E353" s="272"/>
      <c r="F353" s="298"/>
      <c r="G353" s="226" t="s">
        <v>662</v>
      </c>
      <c r="H353" s="165" t="s">
        <v>114</v>
      </c>
      <c r="I353" s="33"/>
      <c r="J353" s="31"/>
      <c r="K353" s="275"/>
      <c r="L353" s="333"/>
      <c r="M353" s="310"/>
      <c r="N353" s="163" t="str">
        <f t="shared" si="19"/>
        <v>Nem ismert.</v>
      </c>
    </row>
    <row r="354" spans="2:14" ht="56.25" customHeight="1" x14ac:dyDescent="0.25">
      <c r="B354" s="301"/>
      <c r="C354" s="272"/>
      <c r="D354" s="304"/>
      <c r="E354" s="272"/>
      <c r="F354" s="298"/>
      <c r="G354" s="226" t="s">
        <v>663</v>
      </c>
      <c r="H354" s="165" t="s">
        <v>114</v>
      </c>
      <c r="I354" s="33"/>
      <c r="J354" s="31"/>
      <c r="K354" s="275"/>
      <c r="L354" s="333"/>
      <c r="M354" s="310"/>
      <c r="N354" s="163" t="str">
        <f t="shared" si="19"/>
        <v>Nem ismert.</v>
      </c>
    </row>
    <row r="355" spans="2:14" ht="56.25" customHeight="1" x14ac:dyDescent="0.25">
      <c r="B355" s="301"/>
      <c r="C355" s="272"/>
      <c r="D355" s="304"/>
      <c r="E355" s="272"/>
      <c r="F355" s="298"/>
      <c r="G355" s="226" t="s">
        <v>664</v>
      </c>
      <c r="H355" s="165" t="s">
        <v>114</v>
      </c>
      <c r="I355" s="33"/>
      <c r="J355" s="31"/>
      <c r="K355" s="275"/>
      <c r="L355" s="333"/>
      <c r="M355" s="310"/>
      <c r="N355" s="163" t="str">
        <f t="shared" si="19"/>
        <v>Nem ismert.</v>
      </c>
    </row>
    <row r="356" spans="2:14" ht="56.25" customHeight="1" x14ac:dyDescent="0.25">
      <c r="B356" s="301"/>
      <c r="C356" s="272"/>
      <c r="D356" s="304"/>
      <c r="E356" s="272"/>
      <c r="F356" s="298"/>
      <c r="G356" s="227" t="s">
        <v>656</v>
      </c>
      <c r="H356" s="165" t="s">
        <v>114</v>
      </c>
      <c r="I356" s="183" t="s">
        <v>114</v>
      </c>
      <c r="J356" s="31"/>
      <c r="K356" s="275"/>
      <c r="L356" s="333"/>
      <c r="M356" s="310"/>
      <c r="N356" s="165" t="s">
        <v>114</v>
      </c>
    </row>
    <row r="357" spans="2:14" ht="56.25" customHeight="1" x14ac:dyDescent="0.25">
      <c r="B357" s="301"/>
      <c r="C357" s="272"/>
      <c r="D357" s="304"/>
      <c r="E357" s="272"/>
      <c r="F357" s="298"/>
      <c r="G357" s="228" t="s">
        <v>665</v>
      </c>
      <c r="H357" s="165" t="s">
        <v>114</v>
      </c>
      <c r="I357" s="33"/>
      <c r="J357" s="31"/>
      <c r="K357" s="275"/>
      <c r="L357" s="333"/>
      <c r="M357" s="310"/>
      <c r="N357" s="214" t="str">
        <f t="shared" si="19"/>
        <v>Nem ismert.</v>
      </c>
    </row>
    <row r="358" spans="2:14" ht="56.25" customHeight="1" x14ac:dyDescent="0.25">
      <c r="B358" s="301"/>
      <c r="C358" s="272"/>
      <c r="D358" s="304"/>
      <c r="E358" s="272"/>
      <c r="F358" s="298"/>
      <c r="G358" s="228" t="s">
        <v>666</v>
      </c>
      <c r="H358" s="165" t="s">
        <v>114</v>
      </c>
      <c r="I358" s="33"/>
      <c r="J358" s="31"/>
      <c r="K358" s="275"/>
      <c r="L358" s="333"/>
      <c r="M358" s="310"/>
      <c r="N358" s="214" t="str">
        <f t="shared" si="19"/>
        <v>Nem ismert.</v>
      </c>
    </row>
    <row r="359" spans="2:14" ht="56.25" customHeight="1" x14ac:dyDescent="0.25">
      <c r="B359" s="301"/>
      <c r="C359" s="272"/>
      <c r="D359" s="304"/>
      <c r="E359" s="272"/>
      <c r="F359" s="298"/>
      <c r="G359" s="228" t="s">
        <v>667</v>
      </c>
      <c r="H359" s="165" t="s">
        <v>114</v>
      </c>
      <c r="I359" s="33"/>
      <c r="J359" s="31"/>
      <c r="K359" s="275"/>
      <c r="L359" s="333"/>
      <c r="M359" s="310"/>
      <c r="N359" s="214" t="str">
        <f t="shared" si="19"/>
        <v>Nem ismert.</v>
      </c>
    </row>
    <row r="360" spans="2:14" ht="56.25" customHeight="1" x14ac:dyDescent="0.25">
      <c r="B360" s="301"/>
      <c r="C360" s="272"/>
      <c r="D360" s="304"/>
      <c r="E360" s="272"/>
      <c r="F360" s="298"/>
      <c r="G360" s="228" t="s">
        <v>668</v>
      </c>
      <c r="H360" s="165" t="s">
        <v>114</v>
      </c>
      <c r="I360" s="33"/>
      <c r="J360" s="31"/>
      <c r="K360" s="275"/>
      <c r="L360" s="333"/>
      <c r="M360" s="310"/>
      <c r="N360" s="214" t="str">
        <f t="shared" si="19"/>
        <v>Nem ismert.</v>
      </c>
    </row>
    <row r="361" spans="2:14" ht="56.25" customHeight="1" x14ac:dyDescent="0.25">
      <c r="B361" s="301"/>
      <c r="C361" s="272"/>
      <c r="D361" s="304"/>
      <c r="E361" s="272"/>
      <c r="F361" s="298"/>
      <c r="G361" s="228" t="s">
        <v>1092</v>
      </c>
      <c r="H361" s="165" t="s">
        <v>114</v>
      </c>
      <c r="I361" s="33"/>
      <c r="J361" s="31"/>
      <c r="K361" s="275"/>
      <c r="L361" s="333"/>
      <c r="M361" s="310"/>
      <c r="N361" s="214" t="str">
        <f t="shared" si="19"/>
        <v>Nem ismert.</v>
      </c>
    </row>
    <row r="362" spans="2:14" ht="56.25" customHeight="1" x14ac:dyDescent="0.25">
      <c r="B362" s="301"/>
      <c r="C362" s="272"/>
      <c r="D362" s="304"/>
      <c r="E362" s="272"/>
      <c r="F362" s="298"/>
      <c r="G362" s="228" t="s">
        <v>669</v>
      </c>
      <c r="H362" s="165" t="s">
        <v>114</v>
      </c>
      <c r="I362" s="33"/>
      <c r="J362" s="31"/>
      <c r="K362" s="275"/>
      <c r="L362" s="333"/>
      <c r="M362" s="310"/>
      <c r="N362" s="214" t="str">
        <f t="shared" si="19"/>
        <v>Nem ismert.</v>
      </c>
    </row>
    <row r="363" spans="2:14" ht="56.25" customHeight="1" x14ac:dyDescent="0.25">
      <c r="B363" s="301"/>
      <c r="C363" s="272"/>
      <c r="D363" s="304"/>
      <c r="E363" s="272"/>
      <c r="F363" s="298"/>
      <c r="G363" s="228" t="s">
        <v>670</v>
      </c>
      <c r="H363" s="165" t="s">
        <v>114</v>
      </c>
      <c r="I363" s="33"/>
      <c r="J363" s="31"/>
      <c r="K363" s="275"/>
      <c r="L363" s="333"/>
      <c r="M363" s="310"/>
      <c r="N363" s="214" t="str">
        <f t="shared" si="19"/>
        <v>Nem ismert.</v>
      </c>
    </row>
    <row r="364" spans="2:14" ht="56.25" customHeight="1" x14ac:dyDescent="0.25">
      <c r="B364" s="301"/>
      <c r="C364" s="272"/>
      <c r="D364" s="304"/>
      <c r="E364" s="272"/>
      <c r="F364" s="298"/>
      <c r="G364" s="228" t="s">
        <v>671</v>
      </c>
      <c r="H364" s="165" t="s">
        <v>114</v>
      </c>
      <c r="I364" s="33"/>
      <c r="J364" s="31"/>
      <c r="K364" s="275"/>
      <c r="L364" s="333"/>
      <c r="M364" s="310"/>
      <c r="N364" s="214" t="str">
        <f t="shared" si="19"/>
        <v>Nem ismert.</v>
      </c>
    </row>
    <row r="365" spans="2:14" ht="56.25" customHeight="1" x14ac:dyDescent="0.25">
      <c r="B365" s="301"/>
      <c r="C365" s="272"/>
      <c r="D365" s="304"/>
      <c r="E365" s="272"/>
      <c r="F365" s="298"/>
      <c r="G365" s="228" t="s">
        <v>672</v>
      </c>
      <c r="H365" s="165" t="s">
        <v>114</v>
      </c>
      <c r="I365" s="33"/>
      <c r="J365" s="31"/>
      <c r="K365" s="275"/>
      <c r="L365" s="333"/>
      <c r="M365" s="310"/>
      <c r="N365" s="214" t="str">
        <f t="shared" si="19"/>
        <v>Nem ismert.</v>
      </c>
    </row>
    <row r="366" spans="2:14" ht="56.25" customHeight="1" x14ac:dyDescent="0.25">
      <c r="B366" s="301"/>
      <c r="C366" s="272"/>
      <c r="D366" s="304"/>
      <c r="E366" s="272"/>
      <c r="F366" s="298"/>
      <c r="G366" s="228" t="s">
        <v>673</v>
      </c>
      <c r="H366" s="165" t="s">
        <v>114</v>
      </c>
      <c r="I366" s="33"/>
      <c r="J366" s="31"/>
      <c r="K366" s="275"/>
      <c r="L366" s="333"/>
      <c r="M366" s="310"/>
      <c r="N366" s="214" t="str">
        <f t="shared" si="19"/>
        <v>Nem ismert.</v>
      </c>
    </row>
    <row r="367" spans="2:14" ht="56.25" customHeight="1" x14ac:dyDescent="0.25">
      <c r="B367" s="301"/>
      <c r="C367" s="272"/>
      <c r="D367" s="304"/>
      <c r="E367" s="272"/>
      <c r="F367" s="298"/>
      <c r="G367" s="228" t="s">
        <v>674</v>
      </c>
      <c r="H367" s="165" t="s">
        <v>114</v>
      </c>
      <c r="I367" s="33"/>
      <c r="J367" s="31"/>
      <c r="K367" s="275"/>
      <c r="L367" s="333"/>
      <c r="M367" s="310"/>
      <c r="N367" s="214" t="str">
        <f t="shared" si="19"/>
        <v>Nem ismert.</v>
      </c>
    </row>
    <row r="368" spans="2:14" ht="56.25" customHeight="1" x14ac:dyDescent="0.25">
      <c r="B368" s="301"/>
      <c r="C368" s="272"/>
      <c r="D368" s="304"/>
      <c r="E368" s="272"/>
      <c r="F368" s="298"/>
      <c r="G368" s="228" t="s">
        <v>675</v>
      </c>
      <c r="H368" s="165" t="s">
        <v>114</v>
      </c>
      <c r="I368" s="33"/>
      <c r="J368" s="31"/>
      <c r="K368" s="275"/>
      <c r="L368" s="333"/>
      <c r="M368" s="310"/>
      <c r="N368" s="214" t="str">
        <f t="shared" si="19"/>
        <v>Nem ismert.</v>
      </c>
    </row>
    <row r="369" spans="2:14" ht="56.25" customHeight="1" x14ac:dyDescent="0.25">
      <c r="B369" s="302"/>
      <c r="C369" s="273"/>
      <c r="D369" s="304"/>
      <c r="E369" s="272"/>
      <c r="F369" s="298"/>
      <c r="G369" s="227" t="s">
        <v>676</v>
      </c>
      <c r="H369" s="165" t="s">
        <v>114</v>
      </c>
      <c r="I369" s="183" t="s">
        <v>114</v>
      </c>
      <c r="J369" s="31"/>
      <c r="K369" s="276"/>
      <c r="L369" s="334"/>
      <c r="M369" s="311"/>
      <c r="N369" s="165" t="s">
        <v>114</v>
      </c>
    </row>
    <row r="370" spans="2:14" ht="70.5" customHeight="1" x14ac:dyDescent="0.25">
      <c r="B370" s="300" t="s">
        <v>92</v>
      </c>
      <c r="C370" s="286" t="s">
        <v>2</v>
      </c>
      <c r="D370" s="304"/>
      <c r="E370" s="272"/>
      <c r="F370" s="298"/>
      <c r="G370" s="371" t="s">
        <v>677</v>
      </c>
      <c r="H370" s="165" t="s">
        <v>114</v>
      </c>
      <c r="I370" s="166" t="s">
        <v>678</v>
      </c>
      <c r="J370" s="33"/>
      <c r="K370" s="291"/>
      <c r="L370" s="306" t="s">
        <v>92</v>
      </c>
      <c r="M370" s="286" t="s">
        <v>2</v>
      </c>
      <c r="N370" s="214" t="str">
        <f t="shared" ref="N370:N371" si="20">IF(J370="", "Nem ismert.", J370)</f>
        <v>Nem ismert.</v>
      </c>
    </row>
    <row r="371" spans="2:14" ht="70.5" customHeight="1" x14ac:dyDescent="0.25">
      <c r="B371" s="302"/>
      <c r="C371" s="287"/>
      <c r="D371" s="304"/>
      <c r="E371" s="272"/>
      <c r="F371" s="298"/>
      <c r="G371" s="372"/>
      <c r="H371" s="165" t="s">
        <v>114</v>
      </c>
      <c r="I371" s="166" t="s">
        <v>679</v>
      </c>
      <c r="J371" s="31"/>
      <c r="K371" s="293"/>
      <c r="L371" s="308"/>
      <c r="M371" s="287"/>
      <c r="N371" s="143" t="str">
        <f t="shared" si="20"/>
        <v>Nem ismert.</v>
      </c>
    </row>
    <row r="372" spans="2:14" ht="67.5" customHeight="1" x14ac:dyDescent="0.25">
      <c r="B372" s="147" t="s">
        <v>95</v>
      </c>
      <c r="C372" s="148"/>
      <c r="D372" s="304"/>
      <c r="E372" s="272"/>
      <c r="F372" s="298"/>
      <c r="G372" s="169" t="s">
        <v>680</v>
      </c>
      <c r="H372" s="165" t="s">
        <v>114</v>
      </c>
      <c r="I372" s="29"/>
      <c r="J372" s="29"/>
      <c r="K372" s="177"/>
      <c r="L372" s="139" t="s">
        <v>95</v>
      </c>
      <c r="M372" s="140"/>
      <c r="N372" s="126" t="str">
        <f>IF(J372="", "Nem", J372)</f>
        <v>Nem</v>
      </c>
    </row>
    <row r="373" spans="2:14" s="118" customFormat="1" ht="106.5" customHeight="1" x14ac:dyDescent="0.25">
      <c r="B373" s="300" t="s">
        <v>96</v>
      </c>
      <c r="C373" s="303"/>
      <c r="D373" s="304"/>
      <c r="E373" s="272"/>
      <c r="F373" s="298"/>
      <c r="G373" s="169" t="s">
        <v>681</v>
      </c>
      <c r="H373" s="165" t="s">
        <v>114</v>
      </c>
      <c r="I373" s="225" t="s">
        <v>634</v>
      </c>
      <c r="J373" s="225" t="s">
        <v>682</v>
      </c>
      <c r="K373" s="291"/>
      <c r="L373" s="306" t="s">
        <v>96</v>
      </c>
      <c r="M373" s="318"/>
      <c r="N373" s="225" t="s">
        <v>116</v>
      </c>
    </row>
    <row r="374" spans="2:14" s="118" customFormat="1" ht="83.25" customHeight="1" x14ac:dyDescent="0.25">
      <c r="B374" s="301"/>
      <c r="C374" s="272"/>
      <c r="D374" s="304"/>
      <c r="E374" s="272"/>
      <c r="F374" s="298"/>
      <c r="G374" s="166" t="s">
        <v>683</v>
      </c>
      <c r="H374" s="165" t="s">
        <v>114</v>
      </c>
      <c r="I374" s="33"/>
      <c r="J374" s="31"/>
      <c r="K374" s="292"/>
      <c r="L374" s="307"/>
      <c r="M374" s="319"/>
      <c r="N374" s="214" t="str">
        <f t="shared" ref="N374" si="21">IF(I374="", "Nem ismert.", I374)</f>
        <v>Nem ismert.</v>
      </c>
    </row>
    <row r="375" spans="2:14" s="118" customFormat="1" ht="83.25" customHeight="1" x14ac:dyDescent="0.25">
      <c r="B375" s="301"/>
      <c r="C375" s="272"/>
      <c r="D375" s="304"/>
      <c r="E375" s="272"/>
      <c r="F375" s="298"/>
      <c r="G375" s="166" t="s">
        <v>684</v>
      </c>
      <c r="H375" s="165" t="s">
        <v>114</v>
      </c>
      <c r="I375" s="33"/>
      <c r="J375" s="31"/>
      <c r="K375" s="292"/>
      <c r="L375" s="307"/>
      <c r="M375" s="319"/>
      <c r="N375" s="214" t="str">
        <f t="shared" ref="N375:N380" si="22">IF(I375="", "Nem ismert.", I375)</f>
        <v>Nem ismert.</v>
      </c>
    </row>
    <row r="376" spans="2:14" s="118" customFormat="1" ht="83.25" customHeight="1" x14ac:dyDescent="0.25">
      <c r="B376" s="301"/>
      <c r="C376" s="272"/>
      <c r="D376" s="304"/>
      <c r="E376" s="272"/>
      <c r="F376" s="298"/>
      <c r="G376" s="166" t="s">
        <v>685</v>
      </c>
      <c r="H376" s="165" t="s">
        <v>114</v>
      </c>
      <c r="I376" s="33"/>
      <c r="J376" s="31"/>
      <c r="K376" s="292"/>
      <c r="L376" s="307"/>
      <c r="M376" s="319"/>
      <c r="N376" s="214" t="str">
        <f t="shared" si="22"/>
        <v>Nem ismert.</v>
      </c>
    </row>
    <row r="377" spans="2:14" s="118" customFormat="1" ht="83.25" customHeight="1" x14ac:dyDescent="0.25">
      <c r="B377" s="301"/>
      <c r="C377" s="272"/>
      <c r="D377" s="304"/>
      <c r="E377" s="272"/>
      <c r="F377" s="298"/>
      <c r="G377" s="166" t="s">
        <v>686</v>
      </c>
      <c r="H377" s="165" t="s">
        <v>114</v>
      </c>
      <c r="I377" s="33"/>
      <c r="J377" s="31"/>
      <c r="K377" s="292"/>
      <c r="L377" s="307"/>
      <c r="M377" s="319"/>
      <c r="N377" s="214" t="str">
        <f t="shared" si="22"/>
        <v>Nem ismert.</v>
      </c>
    </row>
    <row r="378" spans="2:14" s="118" customFormat="1" ht="83.25" customHeight="1" x14ac:dyDescent="0.25">
      <c r="B378" s="301"/>
      <c r="C378" s="272"/>
      <c r="D378" s="304"/>
      <c r="E378" s="272"/>
      <c r="F378" s="298"/>
      <c r="G378" s="166" t="s">
        <v>687</v>
      </c>
      <c r="H378" s="165" t="s">
        <v>114</v>
      </c>
      <c r="I378" s="33"/>
      <c r="J378" s="31"/>
      <c r="K378" s="292"/>
      <c r="L378" s="307"/>
      <c r="M378" s="319"/>
      <c r="N378" s="214" t="str">
        <f t="shared" si="22"/>
        <v>Nem ismert.</v>
      </c>
    </row>
    <row r="379" spans="2:14" s="118" customFormat="1" ht="83.25" customHeight="1" x14ac:dyDescent="0.25">
      <c r="B379" s="302"/>
      <c r="C379" s="273"/>
      <c r="D379" s="304"/>
      <c r="E379" s="272"/>
      <c r="F379" s="299"/>
      <c r="G379" s="166" t="s">
        <v>691</v>
      </c>
      <c r="H379" s="165" t="s">
        <v>114</v>
      </c>
      <c r="I379" s="33"/>
      <c r="J379" s="31"/>
      <c r="K379" s="293"/>
      <c r="L379" s="308"/>
      <c r="M379" s="320"/>
      <c r="N379" s="214" t="str">
        <f t="shared" si="22"/>
        <v>Nem ismert.</v>
      </c>
    </row>
    <row r="380" spans="2:14" ht="199.5" customHeight="1" x14ac:dyDescent="0.25">
      <c r="B380" s="147" t="s">
        <v>97</v>
      </c>
      <c r="C380" s="148"/>
      <c r="D380" s="304"/>
      <c r="E380" s="272"/>
      <c r="F380" s="239" t="s">
        <v>693</v>
      </c>
      <c r="G380" s="169" t="s">
        <v>692</v>
      </c>
      <c r="H380" s="165" t="s">
        <v>114</v>
      </c>
      <c r="I380" s="33"/>
      <c r="J380" s="43"/>
      <c r="K380" s="177" t="s">
        <v>688</v>
      </c>
      <c r="L380" s="139" t="s">
        <v>97</v>
      </c>
      <c r="M380" s="140"/>
      <c r="N380" s="214" t="str">
        <f t="shared" si="22"/>
        <v>Nem ismert.</v>
      </c>
    </row>
    <row r="381" spans="2:14" x14ac:dyDescent="0.25">
      <c r="B381" s="229" t="s">
        <v>906</v>
      </c>
      <c r="C381" s="229"/>
      <c r="D381" s="229"/>
      <c r="E381" s="229"/>
      <c r="F381" s="229"/>
      <c r="G381" s="229"/>
      <c r="H381" s="230"/>
      <c r="I381" s="229"/>
      <c r="J381" s="229"/>
      <c r="K381" s="231"/>
      <c r="L381" s="338" t="s">
        <v>5</v>
      </c>
      <c r="M381" s="338"/>
      <c r="N381" s="338"/>
    </row>
    <row r="382" spans="2:14" ht="28.5" customHeight="1" x14ac:dyDescent="0.25">
      <c r="B382" s="327" t="s">
        <v>99</v>
      </c>
      <c r="C382" s="286"/>
      <c r="D382" s="345" t="s">
        <v>366</v>
      </c>
      <c r="E382" s="350"/>
      <c r="F382" s="269" t="s">
        <v>346</v>
      </c>
      <c r="G382" s="280" t="s">
        <v>335</v>
      </c>
      <c r="H382" s="37" t="b">
        <v>0</v>
      </c>
      <c r="I382" s="124" t="s">
        <v>336</v>
      </c>
      <c r="J382" s="183" t="s">
        <v>114</v>
      </c>
      <c r="K382" s="277" t="s">
        <v>345</v>
      </c>
      <c r="L382" s="321" t="s">
        <v>99</v>
      </c>
      <c r="M382" s="324"/>
      <c r="N382" s="126" t="str">
        <f>IF($H$391=TRUE,"",IF(H382=TRUE,I382,""))</f>
        <v/>
      </c>
    </row>
    <row r="383" spans="2:14" ht="28.5" customHeight="1" x14ac:dyDescent="0.25">
      <c r="B383" s="342"/>
      <c r="C383" s="316"/>
      <c r="D383" s="346"/>
      <c r="E383" s="351"/>
      <c r="F383" s="270"/>
      <c r="G383" s="281"/>
      <c r="H383" s="37" t="b">
        <v>0</v>
      </c>
      <c r="I383" s="124" t="s">
        <v>187</v>
      </c>
      <c r="J383" s="183" t="s">
        <v>114</v>
      </c>
      <c r="K383" s="348"/>
      <c r="L383" s="322"/>
      <c r="M383" s="325"/>
      <c r="N383" s="126" t="str">
        <f t="shared" ref="N383:N389" si="23">IF($H$391=TRUE,"",IF(H383=TRUE,I383,""))</f>
        <v/>
      </c>
    </row>
    <row r="384" spans="2:14" ht="28.5" customHeight="1" x14ac:dyDescent="0.25">
      <c r="B384" s="342"/>
      <c r="C384" s="316"/>
      <c r="D384" s="346"/>
      <c r="E384" s="351"/>
      <c r="F384" s="270"/>
      <c r="G384" s="281"/>
      <c r="H384" s="37" t="b">
        <v>0</v>
      </c>
      <c r="I384" s="124" t="s">
        <v>337</v>
      </c>
      <c r="J384" s="183" t="s">
        <v>114</v>
      </c>
      <c r="K384" s="348"/>
      <c r="L384" s="322"/>
      <c r="M384" s="325"/>
      <c r="N384" s="126" t="str">
        <f t="shared" si="23"/>
        <v/>
      </c>
    </row>
    <row r="385" spans="2:14" ht="28.5" customHeight="1" x14ac:dyDescent="0.25">
      <c r="B385" s="342"/>
      <c r="C385" s="316"/>
      <c r="D385" s="346"/>
      <c r="E385" s="351"/>
      <c r="F385" s="270"/>
      <c r="G385" s="281"/>
      <c r="H385" s="37" t="b">
        <v>0</v>
      </c>
      <c r="I385" s="124" t="s">
        <v>338</v>
      </c>
      <c r="J385" s="183" t="s">
        <v>114</v>
      </c>
      <c r="K385" s="348"/>
      <c r="L385" s="322"/>
      <c r="M385" s="325"/>
      <c r="N385" s="126" t="str">
        <f t="shared" si="23"/>
        <v/>
      </c>
    </row>
    <row r="386" spans="2:14" ht="28.5" customHeight="1" x14ac:dyDescent="0.25">
      <c r="B386" s="342"/>
      <c r="C386" s="316"/>
      <c r="D386" s="346"/>
      <c r="E386" s="351"/>
      <c r="F386" s="270"/>
      <c r="G386" s="281"/>
      <c r="H386" s="37" t="b">
        <v>0</v>
      </c>
      <c r="I386" s="124" t="s">
        <v>339</v>
      </c>
      <c r="J386" s="183" t="s">
        <v>114</v>
      </c>
      <c r="K386" s="348"/>
      <c r="L386" s="322"/>
      <c r="M386" s="325"/>
      <c r="N386" s="126" t="str">
        <f t="shared" si="23"/>
        <v/>
      </c>
    </row>
    <row r="387" spans="2:14" ht="28.5" customHeight="1" x14ac:dyDescent="0.25">
      <c r="B387" s="342"/>
      <c r="C387" s="316"/>
      <c r="D387" s="346"/>
      <c r="E387" s="351"/>
      <c r="F387" s="270"/>
      <c r="G387" s="281"/>
      <c r="H387" s="37" t="b">
        <v>0</v>
      </c>
      <c r="I387" s="124" t="s">
        <v>340</v>
      </c>
      <c r="J387" s="183" t="s">
        <v>114</v>
      </c>
      <c r="K387" s="348"/>
      <c r="L387" s="322"/>
      <c r="M387" s="325"/>
      <c r="N387" s="126" t="str">
        <f t="shared" si="23"/>
        <v/>
      </c>
    </row>
    <row r="388" spans="2:14" ht="28.5" customHeight="1" x14ac:dyDescent="0.25">
      <c r="B388" s="342"/>
      <c r="C388" s="316"/>
      <c r="D388" s="346"/>
      <c r="E388" s="351"/>
      <c r="F388" s="270"/>
      <c r="G388" s="281"/>
      <c r="H388" s="37" t="b">
        <v>0</v>
      </c>
      <c r="I388" s="124" t="s">
        <v>341</v>
      </c>
      <c r="J388" s="183" t="s">
        <v>114</v>
      </c>
      <c r="K388" s="348"/>
      <c r="L388" s="322"/>
      <c r="M388" s="325"/>
      <c r="N388" s="126" t="str">
        <f t="shared" si="23"/>
        <v/>
      </c>
    </row>
    <row r="389" spans="2:14" ht="28.5" customHeight="1" x14ac:dyDescent="0.25">
      <c r="B389" s="342"/>
      <c r="C389" s="316"/>
      <c r="D389" s="346"/>
      <c r="E389" s="351"/>
      <c r="F389" s="270"/>
      <c r="G389" s="281"/>
      <c r="H389" s="37" t="b">
        <v>0</v>
      </c>
      <c r="I389" s="124" t="s">
        <v>342</v>
      </c>
      <c r="J389" s="183" t="s">
        <v>114</v>
      </c>
      <c r="K389" s="348"/>
      <c r="L389" s="322"/>
      <c r="M389" s="325"/>
      <c r="N389" s="126" t="str">
        <f t="shared" si="23"/>
        <v/>
      </c>
    </row>
    <row r="390" spans="2:14" ht="28.5" customHeight="1" x14ac:dyDescent="0.25">
      <c r="B390" s="342"/>
      <c r="C390" s="316"/>
      <c r="D390" s="346"/>
      <c r="E390" s="351"/>
      <c r="F390" s="270"/>
      <c r="G390" s="281"/>
      <c r="H390" s="37" t="b">
        <v>0</v>
      </c>
      <c r="I390" s="124" t="s">
        <v>343</v>
      </c>
      <c r="J390" s="29"/>
      <c r="K390" s="348"/>
      <c r="L390" s="322"/>
      <c r="M390" s="325"/>
      <c r="N390" s="232" t="str">
        <f>IF(J390="", "", J390)</f>
        <v/>
      </c>
    </row>
    <row r="391" spans="2:14" ht="28.5" customHeight="1" x14ac:dyDescent="0.25">
      <c r="B391" s="328"/>
      <c r="C391" s="287"/>
      <c r="D391" s="346"/>
      <c r="E391" s="351"/>
      <c r="F391" s="270"/>
      <c r="G391" s="282"/>
      <c r="H391" s="37" t="b">
        <v>0</v>
      </c>
      <c r="I391" s="124" t="s">
        <v>344</v>
      </c>
      <c r="J391" s="183" t="s">
        <v>114</v>
      </c>
      <c r="K391" s="349"/>
      <c r="L391" s="323"/>
      <c r="M391" s="326"/>
      <c r="N391" s="126" t="str">
        <f t="shared" ref="N391:N399" si="24">IF(H391=TRUE, I391, "")</f>
        <v/>
      </c>
    </row>
    <row r="392" spans="2:14" ht="36.75" customHeight="1" x14ac:dyDescent="0.25">
      <c r="B392" s="327" t="s">
        <v>99</v>
      </c>
      <c r="C392" s="303" t="s">
        <v>2</v>
      </c>
      <c r="D392" s="346"/>
      <c r="E392" s="351"/>
      <c r="F392" s="270"/>
      <c r="G392" s="390" t="s">
        <v>702</v>
      </c>
      <c r="H392" s="37" t="b">
        <v>0</v>
      </c>
      <c r="I392" s="124" t="s">
        <v>336</v>
      </c>
      <c r="J392" s="183"/>
      <c r="K392" s="283" t="s">
        <v>347</v>
      </c>
      <c r="L392" s="321" t="s">
        <v>99</v>
      </c>
      <c r="M392" s="309" t="s">
        <v>2</v>
      </c>
      <c r="N392" s="126" t="str">
        <f t="shared" si="24"/>
        <v/>
      </c>
    </row>
    <row r="393" spans="2:14" ht="36.75" customHeight="1" x14ac:dyDescent="0.25">
      <c r="B393" s="342"/>
      <c r="C393" s="272"/>
      <c r="D393" s="346"/>
      <c r="E393" s="351"/>
      <c r="F393" s="270"/>
      <c r="G393" s="391"/>
      <c r="H393" s="37" t="b">
        <v>0</v>
      </c>
      <c r="I393" s="124" t="s">
        <v>187</v>
      </c>
      <c r="J393" s="183" t="s">
        <v>114</v>
      </c>
      <c r="K393" s="284"/>
      <c r="L393" s="322"/>
      <c r="M393" s="310"/>
      <c r="N393" s="126" t="str">
        <f t="shared" si="24"/>
        <v/>
      </c>
    </row>
    <row r="394" spans="2:14" ht="36.75" customHeight="1" x14ac:dyDescent="0.25">
      <c r="B394" s="342"/>
      <c r="C394" s="272"/>
      <c r="D394" s="346"/>
      <c r="E394" s="351"/>
      <c r="F394" s="270"/>
      <c r="G394" s="391"/>
      <c r="H394" s="37" t="b">
        <v>0</v>
      </c>
      <c r="I394" s="124" t="s">
        <v>337</v>
      </c>
      <c r="J394" s="183" t="s">
        <v>114</v>
      </c>
      <c r="K394" s="284"/>
      <c r="L394" s="322"/>
      <c r="M394" s="310"/>
      <c r="N394" s="126" t="str">
        <f t="shared" si="24"/>
        <v/>
      </c>
    </row>
    <row r="395" spans="2:14" ht="36.75" customHeight="1" x14ac:dyDescent="0.25">
      <c r="B395" s="342"/>
      <c r="C395" s="272"/>
      <c r="D395" s="346"/>
      <c r="E395" s="351"/>
      <c r="F395" s="270"/>
      <c r="G395" s="391"/>
      <c r="H395" s="37" t="b">
        <v>0</v>
      </c>
      <c r="I395" s="124" t="s">
        <v>338</v>
      </c>
      <c r="J395" s="183" t="s">
        <v>114</v>
      </c>
      <c r="K395" s="284"/>
      <c r="L395" s="322"/>
      <c r="M395" s="310"/>
      <c r="N395" s="126" t="str">
        <f t="shared" si="24"/>
        <v/>
      </c>
    </row>
    <row r="396" spans="2:14" ht="36.75" customHeight="1" x14ac:dyDescent="0.25">
      <c r="B396" s="342"/>
      <c r="C396" s="272"/>
      <c r="D396" s="346"/>
      <c r="E396" s="351"/>
      <c r="F396" s="270"/>
      <c r="G396" s="391"/>
      <c r="H396" s="37" t="b">
        <v>0</v>
      </c>
      <c r="I396" s="124" t="s">
        <v>339</v>
      </c>
      <c r="J396" s="183" t="s">
        <v>114</v>
      </c>
      <c r="K396" s="284"/>
      <c r="L396" s="322"/>
      <c r="M396" s="310"/>
      <c r="N396" s="126" t="str">
        <f t="shared" si="24"/>
        <v/>
      </c>
    </row>
    <row r="397" spans="2:14" ht="36.75" customHeight="1" x14ac:dyDescent="0.25">
      <c r="B397" s="342"/>
      <c r="C397" s="272"/>
      <c r="D397" s="346"/>
      <c r="E397" s="351"/>
      <c r="F397" s="270"/>
      <c r="G397" s="391"/>
      <c r="H397" s="37" t="b">
        <v>0</v>
      </c>
      <c r="I397" s="124" t="s">
        <v>340</v>
      </c>
      <c r="J397" s="183" t="s">
        <v>114</v>
      </c>
      <c r="K397" s="284"/>
      <c r="L397" s="322"/>
      <c r="M397" s="310"/>
      <c r="N397" s="126" t="str">
        <f t="shared" si="24"/>
        <v/>
      </c>
    </row>
    <row r="398" spans="2:14" ht="36.75" customHeight="1" x14ac:dyDescent="0.25">
      <c r="B398" s="342"/>
      <c r="C398" s="272"/>
      <c r="D398" s="346"/>
      <c r="E398" s="351"/>
      <c r="F398" s="270"/>
      <c r="G398" s="391"/>
      <c r="H398" s="37" t="b">
        <v>0</v>
      </c>
      <c r="I398" s="124" t="s">
        <v>341</v>
      </c>
      <c r="J398" s="183" t="s">
        <v>114</v>
      </c>
      <c r="K398" s="284"/>
      <c r="L398" s="322"/>
      <c r="M398" s="310"/>
      <c r="N398" s="126" t="str">
        <f t="shared" si="24"/>
        <v/>
      </c>
    </row>
    <row r="399" spans="2:14" ht="36.75" customHeight="1" x14ac:dyDescent="0.25">
      <c r="B399" s="342"/>
      <c r="C399" s="272"/>
      <c r="D399" s="346"/>
      <c r="E399" s="351"/>
      <c r="F399" s="270"/>
      <c r="G399" s="391"/>
      <c r="H399" s="37" t="b">
        <v>0</v>
      </c>
      <c r="I399" s="124" t="s">
        <v>342</v>
      </c>
      <c r="J399" s="183" t="s">
        <v>114</v>
      </c>
      <c r="K399" s="284"/>
      <c r="L399" s="322"/>
      <c r="M399" s="310"/>
      <c r="N399" s="126" t="str">
        <f t="shared" si="24"/>
        <v/>
      </c>
    </row>
    <row r="400" spans="2:14" ht="36.75" customHeight="1" x14ac:dyDescent="0.25">
      <c r="B400" s="328"/>
      <c r="C400" s="273"/>
      <c r="D400" s="346"/>
      <c r="E400" s="351"/>
      <c r="F400" s="270"/>
      <c r="G400" s="392"/>
      <c r="H400" s="37" t="b">
        <v>0</v>
      </c>
      <c r="I400" s="124" t="s">
        <v>343</v>
      </c>
      <c r="J400" s="29"/>
      <c r="K400" s="285"/>
      <c r="L400" s="323"/>
      <c r="M400" s="311"/>
      <c r="N400" s="232" t="str">
        <f>IF(J400="", "", J400)</f>
        <v/>
      </c>
    </row>
    <row r="401" spans="2:14" ht="50.25" customHeight="1" x14ac:dyDescent="0.25">
      <c r="B401" s="327" t="s">
        <v>99</v>
      </c>
      <c r="C401" s="303" t="s">
        <v>3</v>
      </c>
      <c r="D401" s="346"/>
      <c r="E401" s="351"/>
      <c r="F401" s="270"/>
      <c r="G401" s="390" t="s">
        <v>365</v>
      </c>
      <c r="H401" s="37" t="b">
        <v>0</v>
      </c>
      <c r="I401" s="124" t="s">
        <v>348</v>
      </c>
      <c r="J401" s="183" t="s">
        <v>114</v>
      </c>
      <c r="K401" s="277"/>
      <c r="L401" s="321" t="s">
        <v>99</v>
      </c>
      <c r="M401" s="309" t="s">
        <v>3</v>
      </c>
      <c r="N401" s="126" t="str">
        <f>IF(H401=TRUE, I401, "")</f>
        <v/>
      </c>
    </row>
    <row r="402" spans="2:14" ht="50.25" customHeight="1" x14ac:dyDescent="0.25">
      <c r="B402" s="342"/>
      <c r="C402" s="272"/>
      <c r="D402" s="346"/>
      <c r="E402" s="351"/>
      <c r="F402" s="270"/>
      <c r="G402" s="391"/>
      <c r="H402" s="37" t="b">
        <v>0</v>
      </c>
      <c r="I402" s="124" t="s">
        <v>349</v>
      </c>
      <c r="J402" s="183" t="s">
        <v>114</v>
      </c>
      <c r="K402" s="278"/>
      <c r="L402" s="322"/>
      <c r="M402" s="310"/>
      <c r="N402" s="126" t="str">
        <f>IF(H402=TRUE, I402, "")</f>
        <v/>
      </c>
    </row>
    <row r="403" spans="2:14" ht="50.25" customHeight="1" x14ac:dyDescent="0.25">
      <c r="B403" s="342"/>
      <c r="C403" s="272"/>
      <c r="D403" s="346"/>
      <c r="E403" s="351"/>
      <c r="F403" s="270"/>
      <c r="G403" s="391"/>
      <c r="H403" s="37" t="b">
        <v>0</v>
      </c>
      <c r="I403" s="124" t="s">
        <v>350</v>
      </c>
      <c r="J403" s="29"/>
      <c r="K403" s="278"/>
      <c r="L403" s="322"/>
      <c r="M403" s="310"/>
      <c r="N403" s="232" t="str">
        <f>IF(J403="", "", J403)</f>
        <v/>
      </c>
    </row>
    <row r="404" spans="2:14" ht="50.25" customHeight="1" x14ac:dyDescent="0.25">
      <c r="B404" s="342"/>
      <c r="C404" s="272"/>
      <c r="D404" s="346"/>
      <c r="E404" s="351"/>
      <c r="F404" s="270"/>
      <c r="G404" s="391"/>
      <c r="H404" s="37" t="b">
        <v>0</v>
      </c>
      <c r="I404" s="124" t="s">
        <v>351</v>
      </c>
      <c r="J404" s="183" t="s">
        <v>114</v>
      </c>
      <c r="K404" s="278"/>
      <c r="L404" s="322"/>
      <c r="M404" s="310"/>
      <c r="N404" s="126" t="str">
        <f>IF(H404=TRUE, I404, "")</f>
        <v/>
      </c>
    </row>
    <row r="405" spans="2:14" ht="50.25" customHeight="1" x14ac:dyDescent="0.25">
      <c r="B405" s="342"/>
      <c r="C405" s="272"/>
      <c r="D405" s="346"/>
      <c r="E405" s="351"/>
      <c r="F405" s="270"/>
      <c r="G405" s="391"/>
      <c r="H405" s="37" t="b">
        <v>0</v>
      </c>
      <c r="I405" s="124" t="s">
        <v>352</v>
      </c>
      <c r="J405" s="29"/>
      <c r="K405" s="278"/>
      <c r="L405" s="322"/>
      <c r="M405" s="310"/>
      <c r="N405" s="232" t="str">
        <f>IF(J405="", "", J405)</f>
        <v/>
      </c>
    </row>
    <row r="406" spans="2:14" ht="50.25" customHeight="1" x14ac:dyDescent="0.25">
      <c r="B406" s="342"/>
      <c r="C406" s="272"/>
      <c r="D406" s="346"/>
      <c r="E406" s="351"/>
      <c r="F406" s="270"/>
      <c r="G406" s="391"/>
      <c r="H406" s="37" t="b">
        <v>0</v>
      </c>
      <c r="I406" s="124" t="s">
        <v>353</v>
      </c>
      <c r="J406" s="183" t="s">
        <v>114</v>
      </c>
      <c r="K406" s="278"/>
      <c r="L406" s="322"/>
      <c r="M406" s="310"/>
      <c r="N406" s="126" t="str">
        <f>IF(H406=TRUE, I406, "")</f>
        <v/>
      </c>
    </row>
    <row r="407" spans="2:14" ht="50.25" customHeight="1" x14ac:dyDescent="0.25">
      <c r="B407" s="342"/>
      <c r="C407" s="272"/>
      <c r="D407" s="346"/>
      <c r="E407" s="351"/>
      <c r="F407" s="270"/>
      <c r="G407" s="391"/>
      <c r="H407" s="37" t="b">
        <v>0</v>
      </c>
      <c r="I407" s="124" t="s">
        <v>354</v>
      </c>
      <c r="J407" s="29"/>
      <c r="K407" s="278"/>
      <c r="L407" s="322"/>
      <c r="M407" s="310"/>
      <c r="N407" s="232" t="str">
        <f>IF(J407="", "", J407)</f>
        <v/>
      </c>
    </row>
    <row r="408" spans="2:14" ht="50.25" customHeight="1" x14ac:dyDescent="0.25">
      <c r="B408" s="342"/>
      <c r="C408" s="272"/>
      <c r="D408" s="346"/>
      <c r="E408" s="351"/>
      <c r="F408" s="270"/>
      <c r="G408" s="391"/>
      <c r="H408" s="37" t="b">
        <v>0</v>
      </c>
      <c r="I408" s="124" t="s">
        <v>355</v>
      </c>
      <c r="J408" s="183" t="s">
        <v>114</v>
      </c>
      <c r="K408" s="278"/>
      <c r="L408" s="322"/>
      <c r="M408" s="310"/>
      <c r="N408" s="126" t="str">
        <f>IF(H408=TRUE, I408, "")</f>
        <v/>
      </c>
    </row>
    <row r="409" spans="2:14" ht="50.25" customHeight="1" x14ac:dyDescent="0.25">
      <c r="B409" s="342"/>
      <c r="C409" s="272"/>
      <c r="D409" s="346"/>
      <c r="E409" s="351"/>
      <c r="F409" s="270"/>
      <c r="G409" s="391"/>
      <c r="H409" s="37" t="b">
        <v>0</v>
      </c>
      <c r="I409" s="124" t="s">
        <v>356</v>
      </c>
      <c r="J409" s="29"/>
      <c r="K409" s="278"/>
      <c r="L409" s="322"/>
      <c r="M409" s="310"/>
      <c r="N409" s="232" t="str">
        <f>IF(J409="", "", J409)</f>
        <v/>
      </c>
    </row>
    <row r="410" spans="2:14" ht="50.25" customHeight="1" x14ac:dyDescent="0.25">
      <c r="B410" s="342"/>
      <c r="C410" s="272"/>
      <c r="D410" s="346"/>
      <c r="E410" s="351"/>
      <c r="F410" s="270"/>
      <c r="G410" s="391"/>
      <c r="H410" s="37" t="b">
        <v>0</v>
      </c>
      <c r="I410" s="124" t="s">
        <v>357</v>
      </c>
      <c r="J410" s="183" t="s">
        <v>114</v>
      </c>
      <c r="K410" s="278"/>
      <c r="L410" s="322"/>
      <c r="M410" s="310"/>
      <c r="N410" s="126" t="str">
        <f>IF(H410=TRUE, I410, "")</f>
        <v/>
      </c>
    </row>
    <row r="411" spans="2:14" ht="50.25" customHeight="1" x14ac:dyDescent="0.25">
      <c r="B411" s="342"/>
      <c r="C411" s="272"/>
      <c r="D411" s="346"/>
      <c r="E411" s="351"/>
      <c r="F411" s="270"/>
      <c r="G411" s="391"/>
      <c r="H411" s="37" t="b">
        <v>0</v>
      </c>
      <c r="I411" s="124" t="s">
        <v>358</v>
      </c>
      <c r="J411" s="29"/>
      <c r="K411" s="278"/>
      <c r="L411" s="322"/>
      <c r="M411" s="310"/>
      <c r="N411" s="232" t="str">
        <f>IF(J411="", "", J411)</f>
        <v/>
      </c>
    </row>
    <row r="412" spans="2:14" ht="50.25" customHeight="1" x14ac:dyDescent="0.25">
      <c r="B412" s="342"/>
      <c r="C412" s="272"/>
      <c r="D412" s="346"/>
      <c r="E412" s="351"/>
      <c r="F412" s="270"/>
      <c r="G412" s="391"/>
      <c r="H412" s="37" t="b">
        <v>0</v>
      </c>
      <c r="I412" s="124" t="s">
        <v>359</v>
      </c>
      <c r="J412" s="183" t="s">
        <v>114</v>
      </c>
      <c r="K412" s="278"/>
      <c r="L412" s="322"/>
      <c r="M412" s="310"/>
      <c r="N412" s="126" t="str">
        <f>IF(H412=TRUE, I412, "")</f>
        <v/>
      </c>
    </row>
    <row r="413" spans="2:14" ht="50.25" customHeight="1" x14ac:dyDescent="0.25">
      <c r="B413" s="342"/>
      <c r="C413" s="272"/>
      <c r="D413" s="346"/>
      <c r="E413" s="351"/>
      <c r="F413" s="270"/>
      <c r="G413" s="391"/>
      <c r="H413" s="37" t="b">
        <v>0</v>
      </c>
      <c r="I413" s="124" t="s">
        <v>360</v>
      </c>
      <c r="J413" s="29"/>
      <c r="K413" s="278"/>
      <c r="L413" s="322"/>
      <c r="M413" s="310"/>
      <c r="N413" s="232" t="str">
        <f>IF(J413="", "", J413)</f>
        <v/>
      </c>
    </row>
    <row r="414" spans="2:14" ht="50.25" customHeight="1" x14ac:dyDescent="0.25">
      <c r="B414" s="342"/>
      <c r="C414" s="272"/>
      <c r="D414" s="346"/>
      <c r="E414" s="351"/>
      <c r="F414" s="270"/>
      <c r="G414" s="391"/>
      <c r="H414" s="37" t="b">
        <v>0</v>
      </c>
      <c r="I414" s="124" t="s">
        <v>361</v>
      </c>
      <c r="J414" s="183" t="s">
        <v>114</v>
      </c>
      <c r="K414" s="278"/>
      <c r="L414" s="322"/>
      <c r="M414" s="310"/>
      <c r="N414" s="126" t="str">
        <f>IF(H414=TRUE, I414, "")</f>
        <v/>
      </c>
    </row>
    <row r="415" spans="2:14" ht="50.25" customHeight="1" x14ac:dyDescent="0.25">
      <c r="B415" s="342"/>
      <c r="C415" s="272"/>
      <c r="D415" s="346"/>
      <c r="E415" s="351"/>
      <c r="F415" s="270"/>
      <c r="G415" s="391"/>
      <c r="H415" s="37" t="b">
        <v>0</v>
      </c>
      <c r="I415" s="124" t="s">
        <v>362</v>
      </c>
      <c r="J415" s="29"/>
      <c r="K415" s="278"/>
      <c r="L415" s="322"/>
      <c r="M415" s="310"/>
      <c r="N415" s="232" t="str">
        <f>IF(J415="", "", J415)</f>
        <v/>
      </c>
    </row>
    <row r="416" spans="2:14" ht="50.25" customHeight="1" x14ac:dyDescent="0.25">
      <c r="B416" s="342"/>
      <c r="C416" s="272"/>
      <c r="D416" s="346"/>
      <c r="E416" s="351"/>
      <c r="F416" s="270"/>
      <c r="G416" s="391"/>
      <c r="H416" s="37" t="b">
        <v>0</v>
      </c>
      <c r="I416" s="124" t="s">
        <v>363</v>
      </c>
      <c r="J416" s="29"/>
      <c r="K416" s="278"/>
      <c r="L416" s="322"/>
      <c r="M416" s="310"/>
      <c r="N416" s="232" t="str">
        <f>IF(J416="", "", J416)</f>
        <v/>
      </c>
    </row>
    <row r="417" spans="2:14" ht="50.25" customHeight="1" x14ac:dyDescent="0.25">
      <c r="B417" s="328"/>
      <c r="C417" s="273"/>
      <c r="D417" s="347"/>
      <c r="E417" s="352"/>
      <c r="F417" s="271"/>
      <c r="G417" s="392"/>
      <c r="H417" s="37" t="b">
        <v>0</v>
      </c>
      <c r="I417" s="124" t="s">
        <v>364</v>
      </c>
      <c r="J417" s="29"/>
      <c r="K417" s="279"/>
      <c r="L417" s="323"/>
      <c r="M417" s="311"/>
      <c r="N417" s="232" t="str">
        <f>IF(J417="", "", J417)</f>
        <v/>
      </c>
    </row>
    <row r="418" spans="2:14" ht="143.25" customHeight="1" x14ac:dyDescent="0.25">
      <c r="B418" s="233" t="s">
        <v>100</v>
      </c>
      <c r="C418" s="148"/>
      <c r="D418" s="344" t="s">
        <v>410</v>
      </c>
      <c r="E418" s="303"/>
      <c r="F418" s="212" t="s">
        <v>367</v>
      </c>
      <c r="G418" s="169" t="s">
        <v>368</v>
      </c>
      <c r="H418" s="183" t="s">
        <v>114</v>
      </c>
      <c r="I418" s="29"/>
      <c r="J418" s="183" t="s">
        <v>114</v>
      </c>
      <c r="K418" s="177"/>
      <c r="L418" s="234" t="s">
        <v>100</v>
      </c>
      <c r="M418" s="140"/>
      <c r="N418" s="126" t="str">
        <f t="shared" ref="N418:N423" si="25">IF(I418="", "Nem ismert.", I418)</f>
        <v>Nem ismert.</v>
      </c>
    </row>
    <row r="419" spans="2:14" ht="168.75" x14ac:dyDescent="0.25">
      <c r="B419" s="233" t="s">
        <v>101</v>
      </c>
      <c r="C419" s="148"/>
      <c r="D419" s="344"/>
      <c r="E419" s="272"/>
      <c r="F419" s="212" t="s">
        <v>481</v>
      </c>
      <c r="G419" s="169" t="s">
        <v>369</v>
      </c>
      <c r="H419" s="183" t="s">
        <v>114</v>
      </c>
      <c r="I419" s="31"/>
      <c r="J419" s="183" t="s">
        <v>114</v>
      </c>
      <c r="K419" s="177"/>
      <c r="L419" s="234" t="s">
        <v>101</v>
      </c>
      <c r="M419" s="140"/>
      <c r="N419" s="143" t="str">
        <f t="shared" si="25"/>
        <v>Nem ismert.</v>
      </c>
    </row>
    <row r="420" spans="2:14" ht="84.75" customHeight="1" x14ac:dyDescent="0.25">
      <c r="B420" s="233" t="s">
        <v>102</v>
      </c>
      <c r="C420" s="148"/>
      <c r="D420" s="344"/>
      <c r="E420" s="272"/>
      <c r="F420" s="317" t="s">
        <v>370</v>
      </c>
      <c r="G420" s="169" t="s">
        <v>371</v>
      </c>
      <c r="H420" s="183" t="s">
        <v>114</v>
      </c>
      <c r="I420" s="29"/>
      <c r="J420" s="183" t="s">
        <v>114</v>
      </c>
      <c r="K420" s="177" t="s">
        <v>372</v>
      </c>
      <c r="L420" s="234" t="s">
        <v>102</v>
      </c>
      <c r="M420" s="140"/>
      <c r="N420" s="126" t="str">
        <f t="shared" si="25"/>
        <v>Nem ismert.</v>
      </c>
    </row>
    <row r="421" spans="2:14" ht="87" customHeight="1" x14ac:dyDescent="0.25">
      <c r="B421" s="147" t="s">
        <v>102</v>
      </c>
      <c r="C421" s="148" t="s">
        <v>2</v>
      </c>
      <c r="D421" s="344"/>
      <c r="E421" s="272"/>
      <c r="F421" s="317"/>
      <c r="G421" s="176" t="s">
        <v>373</v>
      </c>
      <c r="H421" s="183" t="s">
        <v>114</v>
      </c>
      <c r="I421" s="29"/>
      <c r="J421" s="183" t="s">
        <v>114</v>
      </c>
      <c r="K421" s="181"/>
      <c r="L421" s="139" t="s">
        <v>102</v>
      </c>
      <c r="M421" s="140" t="s">
        <v>2</v>
      </c>
      <c r="N421" s="126" t="str">
        <f t="shared" si="25"/>
        <v>Nem ismert.</v>
      </c>
    </row>
    <row r="422" spans="2:14" ht="85.5" customHeight="1" x14ac:dyDescent="0.25">
      <c r="B422" s="147" t="s">
        <v>103</v>
      </c>
      <c r="C422" s="148"/>
      <c r="D422" s="344"/>
      <c r="E422" s="272"/>
      <c r="F422" s="269" t="s">
        <v>390</v>
      </c>
      <c r="G422" s="169" t="s">
        <v>374</v>
      </c>
      <c r="H422" s="183" t="s">
        <v>114</v>
      </c>
      <c r="I422" s="29"/>
      <c r="J422" s="183" t="s">
        <v>114</v>
      </c>
      <c r="K422" s="177" t="s">
        <v>378</v>
      </c>
      <c r="L422" s="139" t="s">
        <v>103</v>
      </c>
      <c r="M422" s="140"/>
      <c r="N422" s="126" t="str">
        <f t="shared" si="25"/>
        <v>Nem ismert.</v>
      </c>
    </row>
    <row r="423" spans="2:14" ht="166.5" customHeight="1" x14ac:dyDescent="0.25">
      <c r="B423" s="147" t="s">
        <v>103</v>
      </c>
      <c r="C423" s="148" t="s">
        <v>2</v>
      </c>
      <c r="D423" s="344"/>
      <c r="E423" s="272"/>
      <c r="F423" s="270"/>
      <c r="G423" s="176" t="s">
        <v>375</v>
      </c>
      <c r="H423" s="183" t="s">
        <v>114</v>
      </c>
      <c r="I423" s="29"/>
      <c r="J423" s="183" t="s">
        <v>114</v>
      </c>
      <c r="K423" s="181"/>
      <c r="L423" s="139" t="s">
        <v>103</v>
      </c>
      <c r="M423" s="140" t="s">
        <v>2</v>
      </c>
      <c r="N423" s="126" t="str">
        <f t="shared" si="25"/>
        <v>Nem ismert.</v>
      </c>
    </row>
    <row r="424" spans="2:14" ht="45" customHeight="1" x14ac:dyDescent="0.25">
      <c r="B424" s="300" t="s">
        <v>103</v>
      </c>
      <c r="C424" s="303" t="s">
        <v>6</v>
      </c>
      <c r="D424" s="344"/>
      <c r="E424" s="272"/>
      <c r="F424" s="270"/>
      <c r="G424" s="266" t="s">
        <v>391</v>
      </c>
      <c r="H424" s="38" t="b">
        <v>0</v>
      </c>
      <c r="I424" s="124" t="s">
        <v>393</v>
      </c>
      <c r="J424" s="183" t="s">
        <v>114</v>
      </c>
      <c r="K424" s="277"/>
      <c r="L424" s="306" t="s">
        <v>103</v>
      </c>
      <c r="M424" s="309" t="s">
        <v>6</v>
      </c>
      <c r="N424" s="126" t="str">
        <f t="shared" ref="N424:N430" si="26">IF(H424=TRUE, I424, "")</f>
        <v/>
      </c>
    </row>
    <row r="425" spans="2:14" ht="45" customHeight="1" x14ac:dyDescent="0.25">
      <c r="B425" s="301"/>
      <c r="C425" s="272"/>
      <c r="D425" s="344"/>
      <c r="E425" s="272"/>
      <c r="F425" s="270"/>
      <c r="G425" s="267"/>
      <c r="H425" s="38" t="b">
        <v>0</v>
      </c>
      <c r="I425" s="124" t="s">
        <v>394</v>
      </c>
      <c r="J425" s="183" t="s">
        <v>114</v>
      </c>
      <c r="K425" s="348"/>
      <c r="L425" s="307"/>
      <c r="M425" s="310"/>
      <c r="N425" s="126" t="str">
        <f t="shared" si="26"/>
        <v/>
      </c>
    </row>
    <row r="426" spans="2:14" ht="45" customHeight="1" x14ac:dyDescent="0.25">
      <c r="B426" s="301"/>
      <c r="C426" s="272"/>
      <c r="D426" s="344"/>
      <c r="E426" s="272"/>
      <c r="F426" s="270"/>
      <c r="G426" s="267"/>
      <c r="H426" s="38" t="b">
        <v>0</v>
      </c>
      <c r="I426" s="124" t="s">
        <v>395</v>
      </c>
      <c r="J426" s="183" t="s">
        <v>114</v>
      </c>
      <c r="K426" s="348"/>
      <c r="L426" s="307"/>
      <c r="M426" s="310"/>
      <c r="N426" s="126" t="str">
        <f t="shared" si="26"/>
        <v/>
      </c>
    </row>
    <row r="427" spans="2:14" ht="45" customHeight="1" x14ac:dyDescent="0.25">
      <c r="B427" s="302"/>
      <c r="C427" s="273"/>
      <c r="D427" s="344"/>
      <c r="E427" s="272"/>
      <c r="F427" s="270"/>
      <c r="G427" s="268"/>
      <c r="H427" s="38" t="b">
        <v>0</v>
      </c>
      <c r="I427" s="124" t="s">
        <v>396</v>
      </c>
      <c r="J427" s="183" t="s">
        <v>114</v>
      </c>
      <c r="K427" s="349"/>
      <c r="L427" s="308"/>
      <c r="M427" s="311"/>
      <c r="N427" s="126" t="str">
        <f t="shared" si="26"/>
        <v/>
      </c>
    </row>
    <row r="428" spans="2:14" ht="45" customHeight="1" x14ac:dyDescent="0.25">
      <c r="B428" s="300" t="s">
        <v>103</v>
      </c>
      <c r="C428" s="303" t="s">
        <v>7</v>
      </c>
      <c r="D428" s="344"/>
      <c r="E428" s="272"/>
      <c r="F428" s="270"/>
      <c r="G428" s="266" t="s">
        <v>392</v>
      </c>
      <c r="H428" s="38" t="b">
        <v>0</v>
      </c>
      <c r="I428" s="124" t="s">
        <v>397</v>
      </c>
      <c r="J428" s="183" t="s">
        <v>114</v>
      </c>
      <c r="K428" s="291"/>
      <c r="L428" s="306" t="s">
        <v>103</v>
      </c>
      <c r="M428" s="309" t="s">
        <v>7</v>
      </c>
      <c r="N428" s="126" t="str">
        <f t="shared" si="26"/>
        <v/>
      </c>
    </row>
    <row r="429" spans="2:14" ht="45" customHeight="1" x14ac:dyDescent="0.25">
      <c r="B429" s="301"/>
      <c r="C429" s="272"/>
      <c r="D429" s="344"/>
      <c r="E429" s="272"/>
      <c r="F429" s="270"/>
      <c r="G429" s="267"/>
      <c r="H429" s="38" t="b">
        <v>0</v>
      </c>
      <c r="I429" s="124" t="s">
        <v>398</v>
      </c>
      <c r="J429" s="183" t="s">
        <v>114</v>
      </c>
      <c r="K429" s="292"/>
      <c r="L429" s="307"/>
      <c r="M429" s="310"/>
      <c r="N429" s="126" t="str">
        <f t="shared" si="26"/>
        <v/>
      </c>
    </row>
    <row r="430" spans="2:14" ht="45" customHeight="1" x14ac:dyDescent="0.25">
      <c r="B430" s="302"/>
      <c r="C430" s="273"/>
      <c r="D430" s="344"/>
      <c r="E430" s="272"/>
      <c r="F430" s="270"/>
      <c r="G430" s="268"/>
      <c r="H430" s="38" t="b">
        <v>0</v>
      </c>
      <c r="I430" s="124" t="s">
        <v>399</v>
      </c>
      <c r="J430" s="183" t="s">
        <v>114</v>
      </c>
      <c r="K430" s="293"/>
      <c r="L430" s="308"/>
      <c r="M430" s="311"/>
      <c r="N430" s="126" t="str">
        <f t="shared" si="26"/>
        <v/>
      </c>
    </row>
    <row r="431" spans="2:14" ht="45" customHeight="1" x14ac:dyDescent="0.25">
      <c r="B431" s="300" t="s">
        <v>103</v>
      </c>
      <c r="C431" s="303" t="s">
        <v>8</v>
      </c>
      <c r="D431" s="344"/>
      <c r="E431" s="272"/>
      <c r="F431" s="270"/>
      <c r="G431" s="266" t="s">
        <v>400</v>
      </c>
      <c r="H431" s="38" t="b">
        <v>0</v>
      </c>
      <c r="I431" s="124" t="s">
        <v>401</v>
      </c>
      <c r="J431" s="183" t="s">
        <v>114</v>
      </c>
      <c r="K431" s="291"/>
      <c r="L431" s="306" t="s">
        <v>103</v>
      </c>
      <c r="M431" s="309" t="s">
        <v>8</v>
      </c>
      <c r="N431" s="126" t="str">
        <f>IF($H$434=TRUE,"",IF(H431=TRUE,I431,""))</f>
        <v/>
      </c>
    </row>
    <row r="432" spans="2:14" ht="45" customHeight="1" x14ac:dyDescent="0.25">
      <c r="B432" s="301"/>
      <c r="C432" s="272"/>
      <c r="D432" s="344"/>
      <c r="E432" s="272"/>
      <c r="F432" s="270"/>
      <c r="G432" s="267"/>
      <c r="H432" s="38" t="b">
        <v>0</v>
      </c>
      <c r="I432" s="124" t="s">
        <v>402</v>
      </c>
      <c r="J432" s="183" t="s">
        <v>114</v>
      </c>
      <c r="K432" s="292"/>
      <c r="L432" s="307"/>
      <c r="M432" s="310"/>
      <c r="N432" s="126" t="str">
        <f>IF($H$434=TRUE,"",IF(H432=TRUE,I432,""))</f>
        <v/>
      </c>
    </row>
    <row r="433" spans="2:14" ht="45" customHeight="1" x14ac:dyDescent="0.25">
      <c r="B433" s="301"/>
      <c r="C433" s="272"/>
      <c r="D433" s="344"/>
      <c r="E433" s="272"/>
      <c r="F433" s="270"/>
      <c r="G433" s="267"/>
      <c r="H433" s="38" t="b">
        <v>0</v>
      </c>
      <c r="I433" s="124" t="s">
        <v>403</v>
      </c>
      <c r="J433" s="183" t="s">
        <v>114</v>
      </c>
      <c r="K433" s="292"/>
      <c r="L433" s="307"/>
      <c r="M433" s="310"/>
      <c r="N433" s="126" t="str">
        <f>IF($H$434=TRUE,"",IF(H433=TRUE,I433,""))</f>
        <v/>
      </c>
    </row>
    <row r="434" spans="2:14" ht="45" customHeight="1" x14ac:dyDescent="0.25">
      <c r="B434" s="302"/>
      <c r="C434" s="273"/>
      <c r="D434" s="344"/>
      <c r="E434" s="272"/>
      <c r="F434" s="271"/>
      <c r="G434" s="268"/>
      <c r="H434" s="38" t="b">
        <v>0</v>
      </c>
      <c r="I434" s="124" t="s">
        <v>404</v>
      </c>
      <c r="J434" s="183" t="s">
        <v>114</v>
      </c>
      <c r="K434" s="293"/>
      <c r="L434" s="308"/>
      <c r="M434" s="311"/>
      <c r="N434" s="126" t="str">
        <f>IF(H434=TRUE, I434, "")</f>
        <v/>
      </c>
    </row>
    <row r="435" spans="2:14" ht="168.75" x14ac:dyDescent="0.25">
      <c r="B435" s="147" t="s">
        <v>104</v>
      </c>
      <c r="C435" s="148"/>
      <c r="D435" s="344"/>
      <c r="E435" s="272"/>
      <c r="F435" s="212" t="s">
        <v>405</v>
      </c>
      <c r="G435" s="169" t="s">
        <v>406</v>
      </c>
      <c r="H435" s="183" t="s">
        <v>114</v>
      </c>
      <c r="I435" s="29"/>
      <c r="J435" s="183" t="s">
        <v>114</v>
      </c>
      <c r="K435" s="177"/>
      <c r="L435" s="139" t="s">
        <v>104</v>
      </c>
      <c r="M435" s="140"/>
      <c r="N435" s="126" t="str">
        <f>IF(I435="", "Nem ismert.", I435)</f>
        <v>Nem ismert.</v>
      </c>
    </row>
    <row r="436" spans="2:14" ht="177" customHeight="1" x14ac:dyDescent="0.25">
      <c r="B436" s="147" t="s">
        <v>105</v>
      </c>
      <c r="C436" s="148"/>
      <c r="D436" s="344"/>
      <c r="E436" s="273"/>
      <c r="F436" s="212" t="s">
        <v>407</v>
      </c>
      <c r="G436" s="169" t="s">
        <v>408</v>
      </c>
      <c r="H436" s="183" t="s">
        <v>114</v>
      </c>
      <c r="I436" s="29"/>
      <c r="J436" s="183" t="s">
        <v>114</v>
      </c>
      <c r="K436" s="177" t="s">
        <v>409</v>
      </c>
      <c r="L436" s="139" t="s">
        <v>105</v>
      </c>
      <c r="M436" s="140"/>
      <c r="N436" s="126" t="str">
        <f>IF(I436="", "Nem ismert.", I436)</f>
        <v>Nem ismert.</v>
      </c>
    </row>
    <row r="437" spans="2:14" ht="66" customHeight="1" x14ac:dyDescent="0.25">
      <c r="B437" s="147" t="s">
        <v>106</v>
      </c>
      <c r="C437" s="148"/>
      <c r="D437" s="343" t="s">
        <v>424</v>
      </c>
      <c r="E437" s="303"/>
      <c r="F437" s="317" t="s">
        <v>412</v>
      </c>
      <c r="G437" s="169" t="s">
        <v>411</v>
      </c>
      <c r="H437" s="183" t="s">
        <v>114</v>
      </c>
      <c r="I437" s="29"/>
      <c r="J437" s="183" t="s">
        <v>114</v>
      </c>
      <c r="K437" s="177"/>
      <c r="L437" s="139" t="s">
        <v>106</v>
      </c>
      <c r="M437" s="140"/>
      <c r="N437" s="126" t="str">
        <f>IF(I437="", "Nem ismert.", I437)</f>
        <v>Nem ismert.</v>
      </c>
    </row>
    <row r="438" spans="2:14" ht="30" customHeight="1" x14ac:dyDescent="0.25">
      <c r="B438" s="300" t="s">
        <v>106</v>
      </c>
      <c r="C438" s="303" t="s">
        <v>2</v>
      </c>
      <c r="D438" s="343"/>
      <c r="E438" s="272"/>
      <c r="F438" s="317"/>
      <c r="G438" s="266" t="s">
        <v>413</v>
      </c>
      <c r="H438" s="38"/>
      <c r="I438" s="124" t="s">
        <v>414</v>
      </c>
      <c r="J438" s="183" t="s">
        <v>114</v>
      </c>
      <c r="K438" s="291"/>
      <c r="L438" s="306" t="s">
        <v>106</v>
      </c>
      <c r="M438" s="309" t="s">
        <v>2</v>
      </c>
      <c r="N438" s="126" t="str">
        <f t="shared" ref="N438:N447" si="27">IF(H438=TRUE, I438, "")</f>
        <v/>
      </c>
    </row>
    <row r="439" spans="2:14" ht="30" customHeight="1" x14ac:dyDescent="0.25">
      <c r="B439" s="301"/>
      <c r="C439" s="272"/>
      <c r="D439" s="343"/>
      <c r="E439" s="272"/>
      <c r="F439" s="317"/>
      <c r="G439" s="267"/>
      <c r="H439" s="38"/>
      <c r="I439" s="124" t="s">
        <v>415</v>
      </c>
      <c r="J439" s="183" t="s">
        <v>114</v>
      </c>
      <c r="K439" s="292"/>
      <c r="L439" s="307"/>
      <c r="M439" s="310"/>
      <c r="N439" s="126" t="str">
        <f t="shared" si="27"/>
        <v/>
      </c>
    </row>
    <row r="440" spans="2:14" ht="30" customHeight="1" x14ac:dyDescent="0.25">
      <c r="B440" s="301"/>
      <c r="C440" s="272"/>
      <c r="D440" s="343"/>
      <c r="E440" s="272"/>
      <c r="F440" s="317"/>
      <c r="G440" s="267"/>
      <c r="H440" s="38"/>
      <c r="I440" s="124" t="s">
        <v>416</v>
      </c>
      <c r="J440" s="183" t="s">
        <v>114</v>
      </c>
      <c r="K440" s="292"/>
      <c r="L440" s="307"/>
      <c r="M440" s="310"/>
      <c r="N440" s="126" t="str">
        <f t="shared" si="27"/>
        <v/>
      </c>
    </row>
    <row r="441" spans="2:14" ht="30" customHeight="1" x14ac:dyDescent="0.25">
      <c r="B441" s="301"/>
      <c r="C441" s="272"/>
      <c r="D441" s="343"/>
      <c r="E441" s="272"/>
      <c r="F441" s="317"/>
      <c r="G441" s="267"/>
      <c r="H441" s="38"/>
      <c r="I441" s="124" t="s">
        <v>417</v>
      </c>
      <c r="J441" s="183" t="s">
        <v>114</v>
      </c>
      <c r="K441" s="292"/>
      <c r="L441" s="307"/>
      <c r="M441" s="310"/>
      <c r="N441" s="126" t="str">
        <f t="shared" si="27"/>
        <v/>
      </c>
    </row>
    <row r="442" spans="2:14" ht="30" customHeight="1" x14ac:dyDescent="0.25">
      <c r="B442" s="301"/>
      <c r="C442" s="272"/>
      <c r="D442" s="343"/>
      <c r="E442" s="272"/>
      <c r="F442" s="317"/>
      <c r="G442" s="267"/>
      <c r="H442" s="38"/>
      <c r="I442" s="124" t="s">
        <v>418</v>
      </c>
      <c r="J442" s="183" t="s">
        <v>114</v>
      </c>
      <c r="K442" s="292"/>
      <c r="L442" s="307"/>
      <c r="M442" s="310"/>
      <c r="N442" s="126" t="str">
        <f t="shared" si="27"/>
        <v/>
      </c>
    </row>
    <row r="443" spans="2:14" ht="30" customHeight="1" x14ac:dyDescent="0.25">
      <c r="B443" s="301"/>
      <c r="C443" s="272"/>
      <c r="D443" s="343"/>
      <c r="E443" s="272"/>
      <c r="F443" s="317"/>
      <c r="G443" s="267"/>
      <c r="H443" s="38"/>
      <c r="I443" s="124" t="s">
        <v>419</v>
      </c>
      <c r="J443" s="183" t="s">
        <v>114</v>
      </c>
      <c r="K443" s="292"/>
      <c r="L443" s="307"/>
      <c r="M443" s="310"/>
      <c r="N443" s="126" t="str">
        <f t="shared" si="27"/>
        <v/>
      </c>
    </row>
    <row r="444" spans="2:14" ht="30" customHeight="1" x14ac:dyDescent="0.25">
      <c r="B444" s="301"/>
      <c r="C444" s="272"/>
      <c r="D444" s="343"/>
      <c r="E444" s="272"/>
      <c r="F444" s="317"/>
      <c r="G444" s="267"/>
      <c r="H444" s="38"/>
      <c r="I444" s="124" t="s">
        <v>420</v>
      </c>
      <c r="J444" s="183" t="s">
        <v>114</v>
      </c>
      <c r="K444" s="292"/>
      <c r="L444" s="307"/>
      <c r="M444" s="310"/>
      <c r="N444" s="126" t="str">
        <f t="shared" si="27"/>
        <v/>
      </c>
    </row>
    <row r="445" spans="2:14" ht="30" customHeight="1" x14ac:dyDescent="0.25">
      <c r="B445" s="301"/>
      <c r="C445" s="272"/>
      <c r="D445" s="343"/>
      <c r="E445" s="272"/>
      <c r="F445" s="317"/>
      <c r="G445" s="267"/>
      <c r="H445" s="38"/>
      <c r="I445" s="124" t="s">
        <v>421</v>
      </c>
      <c r="J445" s="183" t="s">
        <v>114</v>
      </c>
      <c r="K445" s="292"/>
      <c r="L445" s="307"/>
      <c r="M445" s="310"/>
      <c r="N445" s="126" t="str">
        <f t="shared" si="27"/>
        <v/>
      </c>
    </row>
    <row r="446" spans="2:14" ht="30" customHeight="1" x14ac:dyDescent="0.25">
      <c r="B446" s="301"/>
      <c r="C446" s="272"/>
      <c r="D446" s="343"/>
      <c r="E446" s="272"/>
      <c r="F446" s="317"/>
      <c r="G446" s="267"/>
      <c r="H446" s="38" t="b">
        <v>0</v>
      </c>
      <c r="I446" s="124" t="s">
        <v>422</v>
      </c>
      <c r="J446" s="183" t="s">
        <v>114</v>
      </c>
      <c r="K446" s="292"/>
      <c r="L446" s="307"/>
      <c r="M446" s="310"/>
      <c r="N446" s="126" t="str">
        <f t="shared" si="27"/>
        <v/>
      </c>
    </row>
    <row r="447" spans="2:14" ht="30" customHeight="1" x14ac:dyDescent="0.25">
      <c r="B447" s="302"/>
      <c r="C447" s="273"/>
      <c r="D447" s="343"/>
      <c r="E447" s="272"/>
      <c r="F447" s="317"/>
      <c r="G447" s="268"/>
      <c r="H447" s="38" t="b">
        <v>0</v>
      </c>
      <c r="I447" s="124" t="s">
        <v>423</v>
      </c>
      <c r="J447" s="183" t="s">
        <v>114</v>
      </c>
      <c r="K447" s="293"/>
      <c r="L447" s="308"/>
      <c r="M447" s="311"/>
      <c r="N447" s="126" t="str">
        <f t="shared" si="27"/>
        <v/>
      </c>
    </row>
    <row r="448" spans="2:14" ht="151.5" customHeight="1" x14ac:dyDescent="0.25">
      <c r="B448" s="147" t="s">
        <v>106</v>
      </c>
      <c r="C448" s="148" t="s">
        <v>3</v>
      </c>
      <c r="D448" s="343"/>
      <c r="E448" s="272"/>
      <c r="F448" s="317"/>
      <c r="G448" s="176" t="s">
        <v>425</v>
      </c>
      <c r="H448" s="183" t="s">
        <v>114</v>
      </c>
      <c r="I448" s="29"/>
      <c r="J448" s="183" t="s">
        <v>114</v>
      </c>
      <c r="K448" s="181"/>
      <c r="L448" s="139" t="s">
        <v>106</v>
      </c>
      <c r="M448" s="140" t="s">
        <v>3</v>
      </c>
      <c r="N448" s="126"/>
    </row>
    <row r="449" spans="2:14" ht="35.25" customHeight="1" x14ac:dyDescent="0.25">
      <c r="B449" s="300" t="s">
        <v>107</v>
      </c>
      <c r="C449" s="303"/>
      <c r="D449" s="343"/>
      <c r="E449" s="272"/>
      <c r="F449" s="317" t="s">
        <v>426</v>
      </c>
      <c r="G449" s="294" t="s">
        <v>427</v>
      </c>
      <c r="H449" s="39" t="b">
        <v>0</v>
      </c>
      <c r="I449" s="159" t="s">
        <v>428</v>
      </c>
      <c r="J449" s="183" t="s">
        <v>114</v>
      </c>
      <c r="K449" s="288"/>
      <c r="L449" s="306" t="s">
        <v>107</v>
      </c>
      <c r="M449" s="309"/>
      <c r="N449" s="126" t="str">
        <f t="shared" ref="N449:N456" si="28">IF($H$458=TRUE,"",IF(H449=TRUE,I449,""))</f>
        <v/>
      </c>
    </row>
    <row r="450" spans="2:14" ht="35.25" customHeight="1" x14ac:dyDescent="0.25">
      <c r="B450" s="301"/>
      <c r="C450" s="272"/>
      <c r="D450" s="343"/>
      <c r="E450" s="272"/>
      <c r="F450" s="317"/>
      <c r="G450" s="295"/>
      <c r="H450" s="39" t="b">
        <v>0</v>
      </c>
      <c r="I450" s="159" t="s">
        <v>429</v>
      </c>
      <c r="J450" s="183" t="s">
        <v>114</v>
      </c>
      <c r="K450" s="289"/>
      <c r="L450" s="307"/>
      <c r="M450" s="310"/>
      <c r="N450" s="126" t="str">
        <f t="shared" si="28"/>
        <v/>
      </c>
    </row>
    <row r="451" spans="2:14" ht="35.25" customHeight="1" x14ac:dyDescent="0.25">
      <c r="B451" s="301"/>
      <c r="C451" s="272"/>
      <c r="D451" s="343"/>
      <c r="E451" s="272"/>
      <c r="F451" s="317"/>
      <c r="G451" s="295"/>
      <c r="H451" s="39" t="b">
        <v>0</v>
      </c>
      <c r="I451" s="159" t="s">
        <v>430</v>
      </c>
      <c r="J451" s="183" t="s">
        <v>114</v>
      </c>
      <c r="K451" s="289"/>
      <c r="L451" s="307"/>
      <c r="M451" s="310"/>
      <c r="N451" s="126" t="str">
        <f t="shared" si="28"/>
        <v/>
      </c>
    </row>
    <row r="452" spans="2:14" ht="35.25" customHeight="1" x14ac:dyDescent="0.25">
      <c r="B452" s="301"/>
      <c r="C452" s="272"/>
      <c r="D452" s="343"/>
      <c r="E452" s="272"/>
      <c r="F452" s="317"/>
      <c r="G452" s="295"/>
      <c r="H452" s="39" t="b">
        <v>0</v>
      </c>
      <c r="I452" s="159" t="s">
        <v>431</v>
      </c>
      <c r="J452" s="183" t="s">
        <v>114</v>
      </c>
      <c r="K452" s="289"/>
      <c r="L452" s="307"/>
      <c r="M452" s="310"/>
      <c r="N452" s="126" t="str">
        <f t="shared" si="28"/>
        <v/>
      </c>
    </row>
    <row r="453" spans="2:14" ht="35.25" customHeight="1" x14ac:dyDescent="0.25">
      <c r="B453" s="301"/>
      <c r="C453" s="272"/>
      <c r="D453" s="343"/>
      <c r="E453" s="272"/>
      <c r="F453" s="317"/>
      <c r="G453" s="295"/>
      <c r="H453" s="39" t="b">
        <v>0</v>
      </c>
      <c r="I453" s="159" t="s">
        <v>432</v>
      </c>
      <c r="J453" s="183" t="s">
        <v>114</v>
      </c>
      <c r="K453" s="289"/>
      <c r="L453" s="307"/>
      <c r="M453" s="310"/>
      <c r="N453" s="126" t="str">
        <f t="shared" si="28"/>
        <v/>
      </c>
    </row>
    <row r="454" spans="2:14" ht="35.25" customHeight="1" x14ac:dyDescent="0.25">
      <c r="B454" s="301"/>
      <c r="C454" s="272"/>
      <c r="D454" s="343"/>
      <c r="E454" s="272"/>
      <c r="F454" s="317"/>
      <c r="G454" s="295"/>
      <c r="H454" s="39" t="b">
        <v>0</v>
      </c>
      <c r="I454" s="159" t="s">
        <v>433</v>
      </c>
      <c r="J454" s="183" t="s">
        <v>114</v>
      </c>
      <c r="K454" s="289"/>
      <c r="L454" s="307"/>
      <c r="M454" s="310"/>
      <c r="N454" s="126" t="str">
        <f t="shared" si="28"/>
        <v/>
      </c>
    </row>
    <row r="455" spans="2:14" ht="35.25" customHeight="1" x14ac:dyDescent="0.25">
      <c r="B455" s="301"/>
      <c r="C455" s="272"/>
      <c r="D455" s="343"/>
      <c r="E455" s="272"/>
      <c r="F455" s="317"/>
      <c r="G455" s="295"/>
      <c r="H455" s="39" t="b">
        <v>0</v>
      </c>
      <c r="I455" s="159" t="s">
        <v>434</v>
      </c>
      <c r="J455" s="183" t="s">
        <v>114</v>
      </c>
      <c r="K455" s="289"/>
      <c r="L455" s="307"/>
      <c r="M455" s="310"/>
      <c r="N455" s="126" t="str">
        <f t="shared" si="28"/>
        <v/>
      </c>
    </row>
    <row r="456" spans="2:14" ht="35.25" customHeight="1" x14ac:dyDescent="0.25">
      <c r="B456" s="301"/>
      <c r="C456" s="272"/>
      <c r="D456" s="343"/>
      <c r="E456" s="272"/>
      <c r="F456" s="317"/>
      <c r="G456" s="295"/>
      <c r="H456" s="39" t="b">
        <v>0</v>
      </c>
      <c r="I456" s="159" t="s">
        <v>435</v>
      </c>
      <c r="J456" s="183" t="s">
        <v>114</v>
      </c>
      <c r="K456" s="289"/>
      <c r="L456" s="307"/>
      <c r="M456" s="310"/>
      <c r="N456" s="126" t="str">
        <f t="shared" si="28"/>
        <v/>
      </c>
    </row>
    <row r="457" spans="2:14" ht="35.25" customHeight="1" x14ac:dyDescent="0.25">
      <c r="B457" s="301"/>
      <c r="C457" s="272"/>
      <c r="D457" s="343"/>
      <c r="E457" s="272"/>
      <c r="F457" s="317"/>
      <c r="G457" s="295"/>
      <c r="H457" s="39" t="b">
        <v>0</v>
      </c>
      <c r="I457" s="159" t="s">
        <v>436</v>
      </c>
      <c r="J457" s="29"/>
      <c r="K457" s="289"/>
      <c r="L457" s="307"/>
      <c r="M457" s="310"/>
      <c r="N457" s="232" t="str">
        <f>IF(J457="", "", J457)</f>
        <v/>
      </c>
    </row>
    <row r="458" spans="2:14" ht="35.25" customHeight="1" x14ac:dyDescent="0.25">
      <c r="B458" s="302"/>
      <c r="C458" s="273"/>
      <c r="D458" s="343"/>
      <c r="E458" s="272"/>
      <c r="F458" s="317"/>
      <c r="G458" s="296"/>
      <c r="H458" s="39" t="b">
        <v>0</v>
      </c>
      <c r="I458" s="159" t="s">
        <v>156</v>
      </c>
      <c r="J458" s="183" t="s">
        <v>114</v>
      </c>
      <c r="K458" s="290"/>
      <c r="L458" s="308"/>
      <c r="M458" s="311"/>
      <c r="N458" s="126" t="str">
        <f>IF(H458=TRUE, I458, "")</f>
        <v/>
      </c>
    </row>
    <row r="459" spans="2:14" ht="132.75" customHeight="1" x14ac:dyDescent="0.25">
      <c r="B459" s="147" t="s">
        <v>107</v>
      </c>
      <c r="C459" s="148" t="s">
        <v>2</v>
      </c>
      <c r="D459" s="343"/>
      <c r="E459" s="273"/>
      <c r="F459" s="317"/>
      <c r="G459" s="176" t="s">
        <v>437</v>
      </c>
      <c r="H459" s="183" t="s">
        <v>114</v>
      </c>
      <c r="I459" s="29"/>
      <c r="J459" s="183" t="s">
        <v>114</v>
      </c>
      <c r="K459" s="181"/>
      <c r="L459" s="139" t="s">
        <v>107</v>
      </c>
      <c r="M459" s="140" t="s">
        <v>2</v>
      </c>
      <c r="N459" s="126" t="str">
        <f>IF(I459="", "Nem ismert.", I459)</f>
        <v>Nem ismert.</v>
      </c>
    </row>
    <row r="460" spans="2:14" ht="107.25" customHeight="1" x14ac:dyDescent="0.25">
      <c r="B460" s="147" t="s">
        <v>109</v>
      </c>
      <c r="C460" s="148"/>
      <c r="D460" s="304"/>
      <c r="E460" s="272"/>
      <c r="F460" s="317" t="s">
        <v>440</v>
      </c>
      <c r="G460" s="169" t="s">
        <v>439</v>
      </c>
      <c r="H460" s="183" t="s">
        <v>114</v>
      </c>
      <c r="I460" s="29"/>
      <c r="J460" s="183" t="s">
        <v>114</v>
      </c>
      <c r="K460" s="235"/>
      <c r="L460" s="139" t="s">
        <v>109</v>
      </c>
      <c r="M460" s="140"/>
      <c r="N460" s="126" t="str">
        <f>IF(I460="", "Nem ismert.", I460)</f>
        <v>Nem ismert.</v>
      </c>
    </row>
    <row r="461" spans="2:14" ht="150" x14ac:dyDescent="0.25">
      <c r="B461" s="147" t="s">
        <v>109</v>
      </c>
      <c r="C461" s="148" t="s">
        <v>2</v>
      </c>
      <c r="D461" s="304"/>
      <c r="E461" s="272"/>
      <c r="F461" s="317"/>
      <c r="G461" s="176" t="s">
        <v>441</v>
      </c>
      <c r="H461" s="183" t="s">
        <v>114</v>
      </c>
      <c r="I461" s="29"/>
      <c r="J461" s="183" t="s">
        <v>114</v>
      </c>
      <c r="K461" s="177"/>
      <c r="L461" s="139" t="s">
        <v>109</v>
      </c>
      <c r="M461" s="137" t="s">
        <v>2</v>
      </c>
      <c r="N461" s="126" t="str">
        <f>IF(I461="", "Nem ismert.", I461)</f>
        <v>Nem ismert.</v>
      </c>
    </row>
    <row r="462" spans="2:14" ht="72.75" customHeight="1" x14ac:dyDescent="0.25">
      <c r="B462" s="147" t="s">
        <v>110</v>
      </c>
      <c r="C462" s="148"/>
      <c r="D462" s="304"/>
      <c r="E462" s="272"/>
      <c r="F462" s="269" t="s">
        <v>444</v>
      </c>
      <c r="G462" s="169" t="s">
        <v>442</v>
      </c>
      <c r="H462" s="183" t="s">
        <v>114</v>
      </c>
      <c r="I462" s="29"/>
      <c r="J462" s="183" t="s">
        <v>114</v>
      </c>
      <c r="K462" s="178" t="s">
        <v>455</v>
      </c>
      <c r="L462" s="139" t="s">
        <v>110</v>
      </c>
      <c r="M462" s="140"/>
      <c r="N462" s="126" t="str">
        <f>IF(I462="", "Nem ismert.", I462)</f>
        <v>Nem ismert.</v>
      </c>
    </row>
    <row r="463" spans="2:14" ht="42.75" customHeight="1" x14ac:dyDescent="0.25">
      <c r="B463" s="300" t="s">
        <v>110</v>
      </c>
      <c r="C463" s="303" t="s">
        <v>2</v>
      </c>
      <c r="D463" s="304"/>
      <c r="E463" s="272"/>
      <c r="F463" s="270"/>
      <c r="G463" s="266" t="s">
        <v>443</v>
      </c>
      <c r="H463" s="38" t="b">
        <v>0</v>
      </c>
      <c r="I463" s="124" t="s">
        <v>445</v>
      </c>
      <c r="J463" s="183" t="s">
        <v>114</v>
      </c>
      <c r="K463" s="291"/>
      <c r="L463" s="306" t="s">
        <v>110</v>
      </c>
      <c r="M463" s="309" t="s">
        <v>2</v>
      </c>
      <c r="N463" s="126" t="str">
        <f t="shared" ref="N463:N472" si="29">IF(H463=TRUE, I463, "")</f>
        <v/>
      </c>
    </row>
    <row r="464" spans="2:14" ht="42.75" customHeight="1" x14ac:dyDescent="0.25">
      <c r="B464" s="301"/>
      <c r="C464" s="272"/>
      <c r="D464" s="304"/>
      <c r="E464" s="272"/>
      <c r="F464" s="270"/>
      <c r="G464" s="267"/>
      <c r="H464" s="38" t="b">
        <v>0</v>
      </c>
      <c r="I464" s="124" t="s">
        <v>446</v>
      </c>
      <c r="J464" s="183" t="s">
        <v>114</v>
      </c>
      <c r="K464" s="292"/>
      <c r="L464" s="307"/>
      <c r="M464" s="310"/>
      <c r="N464" s="126" t="str">
        <f t="shared" si="29"/>
        <v/>
      </c>
    </row>
    <row r="465" spans="2:14" ht="42.75" customHeight="1" x14ac:dyDescent="0.25">
      <c r="B465" s="302"/>
      <c r="C465" s="273"/>
      <c r="D465" s="304"/>
      <c r="E465" s="272"/>
      <c r="F465" s="270"/>
      <c r="G465" s="268"/>
      <c r="H465" s="38"/>
      <c r="I465" s="124" t="s">
        <v>447</v>
      </c>
      <c r="J465" s="183" t="s">
        <v>114</v>
      </c>
      <c r="K465" s="293"/>
      <c r="L465" s="308"/>
      <c r="M465" s="311"/>
      <c r="N465" s="126" t="str">
        <f t="shared" si="29"/>
        <v/>
      </c>
    </row>
    <row r="466" spans="2:14" ht="42.75" customHeight="1" x14ac:dyDescent="0.25">
      <c r="B466" s="300" t="s">
        <v>110</v>
      </c>
      <c r="C466" s="303" t="s">
        <v>3</v>
      </c>
      <c r="D466" s="304"/>
      <c r="E466" s="272"/>
      <c r="F466" s="270"/>
      <c r="G466" s="266" t="s">
        <v>454</v>
      </c>
      <c r="H466" s="38" t="b">
        <v>0</v>
      </c>
      <c r="I466" s="124" t="s">
        <v>448</v>
      </c>
      <c r="J466" s="183" t="s">
        <v>114</v>
      </c>
      <c r="K466" s="288"/>
      <c r="L466" s="306" t="s">
        <v>110</v>
      </c>
      <c r="M466" s="309" t="s">
        <v>3</v>
      </c>
      <c r="N466" s="126" t="str">
        <f t="shared" si="29"/>
        <v/>
      </c>
    </row>
    <row r="467" spans="2:14" ht="42.75" customHeight="1" x14ac:dyDescent="0.25">
      <c r="B467" s="301"/>
      <c r="C467" s="272"/>
      <c r="D467" s="304"/>
      <c r="E467" s="272"/>
      <c r="F467" s="270"/>
      <c r="G467" s="267"/>
      <c r="H467" s="38" t="b">
        <v>0</v>
      </c>
      <c r="I467" s="124" t="s">
        <v>449</v>
      </c>
      <c r="J467" s="183" t="s">
        <v>114</v>
      </c>
      <c r="K467" s="289"/>
      <c r="L467" s="307"/>
      <c r="M467" s="310"/>
      <c r="N467" s="126" t="str">
        <f t="shared" si="29"/>
        <v/>
      </c>
    </row>
    <row r="468" spans="2:14" ht="42.75" customHeight="1" x14ac:dyDescent="0.25">
      <c r="B468" s="301"/>
      <c r="C468" s="272"/>
      <c r="D468" s="304"/>
      <c r="E468" s="272"/>
      <c r="F468" s="270"/>
      <c r="G468" s="267"/>
      <c r="H468" s="38" t="b">
        <v>0</v>
      </c>
      <c r="I468" s="124" t="s">
        <v>450</v>
      </c>
      <c r="J468" s="183" t="s">
        <v>114</v>
      </c>
      <c r="K468" s="289"/>
      <c r="L468" s="307"/>
      <c r="M468" s="310"/>
      <c r="N468" s="126" t="str">
        <f t="shared" si="29"/>
        <v/>
      </c>
    </row>
    <row r="469" spans="2:14" ht="42.75" customHeight="1" x14ac:dyDescent="0.25">
      <c r="B469" s="301"/>
      <c r="C469" s="272"/>
      <c r="D469" s="304"/>
      <c r="E469" s="272"/>
      <c r="F469" s="270"/>
      <c r="G469" s="267"/>
      <c r="H469" s="38" t="b">
        <v>0</v>
      </c>
      <c r="I469" s="124" t="s">
        <v>451</v>
      </c>
      <c r="J469" s="183" t="s">
        <v>114</v>
      </c>
      <c r="K469" s="289"/>
      <c r="L469" s="307"/>
      <c r="M469" s="310"/>
      <c r="N469" s="126" t="str">
        <f t="shared" si="29"/>
        <v/>
      </c>
    </row>
    <row r="470" spans="2:14" ht="42.75" customHeight="1" x14ac:dyDescent="0.25">
      <c r="B470" s="301"/>
      <c r="C470" s="272"/>
      <c r="D470" s="304"/>
      <c r="E470" s="272"/>
      <c r="F470" s="270"/>
      <c r="G470" s="267"/>
      <c r="H470" s="38" t="b">
        <v>0</v>
      </c>
      <c r="I470" s="124" t="s">
        <v>452</v>
      </c>
      <c r="J470" s="183" t="s">
        <v>114</v>
      </c>
      <c r="K470" s="289"/>
      <c r="L470" s="307"/>
      <c r="M470" s="310"/>
      <c r="N470" s="126" t="str">
        <f t="shared" si="29"/>
        <v/>
      </c>
    </row>
    <row r="471" spans="2:14" ht="42.75" customHeight="1" x14ac:dyDescent="0.25">
      <c r="B471" s="301"/>
      <c r="C471" s="272"/>
      <c r="D471" s="304"/>
      <c r="E471" s="272"/>
      <c r="F471" s="270"/>
      <c r="G471" s="267"/>
      <c r="H471" s="38" t="b">
        <v>0</v>
      </c>
      <c r="I471" s="124" t="s">
        <v>453</v>
      </c>
      <c r="J471" s="183" t="s">
        <v>114</v>
      </c>
      <c r="K471" s="289"/>
      <c r="L471" s="307"/>
      <c r="M471" s="310"/>
      <c r="N471" s="126" t="str">
        <f t="shared" si="29"/>
        <v/>
      </c>
    </row>
    <row r="472" spans="2:14" ht="42.75" customHeight="1" x14ac:dyDescent="0.25">
      <c r="B472" s="302"/>
      <c r="C472" s="273"/>
      <c r="D472" s="305"/>
      <c r="E472" s="273"/>
      <c r="F472" s="271"/>
      <c r="G472" s="268"/>
      <c r="H472" s="38" t="b">
        <v>0</v>
      </c>
      <c r="I472" s="124" t="s">
        <v>396</v>
      </c>
      <c r="J472" s="183" t="s">
        <v>114</v>
      </c>
      <c r="K472" s="290"/>
      <c r="L472" s="308"/>
      <c r="M472" s="311"/>
      <c r="N472" s="126" t="str">
        <f t="shared" si="29"/>
        <v/>
      </c>
    </row>
    <row r="473" spans="2:14" ht="42.75" customHeight="1" x14ac:dyDescent="0.25">
      <c r="B473" s="300" t="s">
        <v>111</v>
      </c>
      <c r="C473" s="303"/>
      <c r="D473" s="312" t="s">
        <v>463</v>
      </c>
      <c r="E473" s="303"/>
      <c r="F473" s="286"/>
      <c r="G473" s="294" t="s">
        <v>456</v>
      </c>
      <c r="H473" s="38" t="b">
        <v>0</v>
      </c>
      <c r="I473" s="124" t="s">
        <v>458</v>
      </c>
      <c r="J473" s="183" t="s">
        <v>114</v>
      </c>
      <c r="K473" s="277" t="s">
        <v>464</v>
      </c>
      <c r="L473" s="306" t="s">
        <v>111</v>
      </c>
      <c r="M473" s="309"/>
      <c r="N473" s="126" t="str">
        <f>IF($H$478=TRUE,"",IF(H473=TRUE,I473,""))</f>
        <v/>
      </c>
    </row>
    <row r="474" spans="2:14" ht="42.75" customHeight="1" x14ac:dyDescent="0.25">
      <c r="B474" s="301"/>
      <c r="C474" s="272"/>
      <c r="D474" s="304"/>
      <c r="E474" s="272"/>
      <c r="F474" s="316"/>
      <c r="G474" s="295"/>
      <c r="H474" s="38" t="b">
        <v>0</v>
      </c>
      <c r="I474" s="124" t="s">
        <v>459</v>
      </c>
      <c r="J474" s="183" t="s">
        <v>114</v>
      </c>
      <c r="K474" s="278"/>
      <c r="L474" s="307"/>
      <c r="M474" s="310"/>
      <c r="N474" s="126" t="str">
        <f>IF($H$478=TRUE,"",IF(H474=TRUE,I474,""))</f>
        <v/>
      </c>
    </row>
    <row r="475" spans="2:14" ht="42.75" customHeight="1" x14ac:dyDescent="0.25">
      <c r="B475" s="301"/>
      <c r="C475" s="272"/>
      <c r="D475" s="304"/>
      <c r="E475" s="272"/>
      <c r="F475" s="316"/>
      <c r="G475" s="295"/>
      <c r="H475" s="38" t="b">
        <v>0</v>
      </c>
      <c r="I475" s="124" t="s">
        <v>460</v>
      </c>
      <c r="J475" s="183" t="s">
        <v>114</v>
      </c>
      <c r="K475" s="278"/>
      <c r="L475" s="307"/>
      <c r="M475" s="310"/>
      <c r="N475" s="126" t="str">
        <f>IF($H$478=TRUE,"",IF(H475=TRUE,I475,""))</f>
        <v/>
      </c>
    </row>
    <row r="476" spans="2:14" ht="42.75" customHeight="1" x14ac:dyDescent="0.25">
      <c r="B476" s="301"/>
      <c r="C476" s="272"/>
      <c r="D476" s="304"/>
      <c r="E476" s="272"/>
      <c r="F476" s="316"/>
      <c r="G476" s="295"/>
      <c r="H476" s="38" t="b">
        <v>0</v>
      </c>
      <c r="I476" s="124" t="s">
        <v>461</v>
      </c>
      <c r="J476" s="183" t="s">
        <v>114</v>
      </c>
      <c r="K476" s="278"/>
      <c r="L476" s="307"/>
      <c r="M476" s="310"/>
      <c r="N476" s="126" t="str">
        <f>IF($H$478=TRUE,"",IF(H476=TRUE,I476,""))</f>
        <v/>
      </c>
    </row>
    <row r="477" spans="2:14" ht="42.75" customHeight="1" x14ac:dyDescent="0.25">
      <c r="B477" s="301"/>
      <c r="C477" s="272"/>
      <c r="D477" s="304"/>
      <c r="E477" s="272"/>
      <c r="F477" s="316"/>
      <c r="G477" s="295"/>
      <c r="H477" s="38" t="b">
        <v>0</v>
      </c>
      <c r="I477" s="124" t="s">
        <v>462</v>
      </c>
      <c r="J477" s="183" t="s">
        <v>114</v>
      </c>
      <c r="K477" s="278"/>
      <c r="L477" s="307"/>
      <c r="M477" s="310"/>
      <c r="N477" s="126" t="str">
        <f>IF($H$478=TRUE,"",IF(H477=TRUE,I477,""))</f>
        <v/>
      </c>
    </row>
    <row r="478" spans="2:14" ht="42.75" customHeight="1" x14ac:dyDescent="0.25">
      <c r="B478" s="302"/>
      <c r="C478" s="273"/>
      <c r="D478" s="304"/>
      <c r="E478" s="272"/>
      <c r="F478" s="287"/>
      <c r="G478" s="296"/>
      <c r="H478" s="38" t="b">
        <v>0</v>
      </c>
      <c r="I478" s="124" t="s">
        <v>272</v>
      </c>
      <c r="J478" s="183" t="s">
        <v>114</v>
      </c>
      <c r="K478" s="279"/>
      <c r="L478" s="308"/>
      <c r="M478" s="311"/>
      <c r="N478" s="126" t="str">
        <f>IF(H478=TRUE, I478, "")</f>
        <v/>
      </c>
    </row>
    <row r="479" spans="2:14" ht="75" customHeight="1" x14ac:dyDescent="0.25">
      <c r="B479" s="300" t="s">
        <v>112</v>
      </c>
      <c r="C479" s="303"/>
      <c r="D479" s="304"/>
      <c r="E479" s="272"/>
      <c r="F479" s="286"/>
      <c r="G479" s="294" t="s">
        <v>1136</v>
      </c>
      <c r="H479" s="38" t="b">
        <v>0</v>
      </c>
      <c r="I479" s="124" t="s">
        <v>465</v>
      </c>
      <c r="J479" s="29"/>
      <c r="K479" s="313" t="s">
        <v>1128</v>
      </c>
      <c r="L479" s="306" t="s">
        <v>112</v>
      </c>
      <c r="M479" s="309"/>
      <c r="N479" s="232" t="str">
        <f>IF(J479="", "", J479)</f>
        <v/>
      </c>
    </row>
    <row r="480" spans="2:14" ht="75" customHeight="1" x14ac:dyDescent="0.25">
      <c r="B480" s="301"/>
      <c r="C480" s="272"/>
      <c r="D480" s="304"/>
      <c r="E480" s="272"/>
      <c r="F480" s="316"/>
      <c r="G480" s="295"/>
      <c r="H480" s="38" t="b">
        <v>0</v>
      </c>
      <c r="I480" s="124" t="s">
        <v>466</v>
      </c>
      <c r="J480" s="29"/>
      <c r="K480" s="314"/>
      <c r="L480" s="307"/>
      <c r="M480" s="310"/>
      <c r="N480" s="232" t="str">
        <f>IF(J480="", "", J480)</f>
        <v/>
      </c>
    </row>
    <row r="481" spans="2:14" ht="75" customHeight="1" x14ac:dyDescent="0.25">
      <c r="B481" s="302"/>
      <c r="C481" s="273"/>
      <c r="D481" s="305"/>
      <c r="E481" s="273"/>
      <c r="F481" s="287"/>
      <c r="G481" s="296"/>
      <c r="H481" s="38" t="b">
        <v>0</v>
      </c>
      <c r="I481" s="124" t="s">
        <v>156</v>
      </c>
      <c r="J481" s="183" t="s">
        <v>114</v>
      </c>
      <c r="K481" s="315"/>
      <c r="L481" s="308"/>
      <c r="M481" s="311"/>
      <c r="N481" s="126" t="str">
        <f>IF(H481=TRUE, I481, "")</f>
        <v/>
      </c>
    </row>
  </sheetData>
  <sheetProtection algorithmName="SHA-512" hashValue="aY25ZuQVepx3oYPdYlT7qbbGzhZVX+Zmom3o/HIgaiqAJIxRRXQNyo6AoM7R2GbmayVcJklUckLEje348eRLpA==" saltValue="kwZGZqwzEA6MDNwEBBeNww==" spinCount="100000" sheet="1" objects="1" scenarios="1" formatCells="0" formatColumns="0" formatRows="0" insertColumns="0" insertRows="0" insertHyperlinks="0" deleteColumns="0" deleteRows="0"/>
  <dataConsolidate/>
  <mergeCells count="349">
    <mergeCell ref="B281:B288"/>
    <mergeCell ref="C281:C288"/>
    <mergeCell ref="E280:E295"/>
    <mergeCell ref="G251:G272"/>
    <mergeCell ref="G274:G277"/>
    <mergeCell ref="K281:K288"/>
    <mergeCell ref="G281:G288"/>
    <mergeCell ref="K293:K294"/>
    <mergeCell ref="K251:K272"/>
    <mergeCell ref="K274:K277"/>
    <mergeCell ref="H27:H28"/>
    <mergeCell ref="I27:I28"/>
    <mergeCell ref="J27:J28"/>
    <mergeCell ref="G29:G33"/>
    <mergeCell ref="H32:H33"/>
    <mergeCell ref="I32:I33"/>
    <mergeCell ref="J32:J33"/>
    <mergeCell ref="E218:E245"/>
    <mergeCell ref="F293:F295"/>
    <mergeCell ref="G293:G295"/>
    <mergeCell ref="H294:H295"/>
    <mergeCell ref="I294:I295"/>
    <mergeCell ref="J294:J295"/>
    <mergeCell ref="G48:G50"/>
    <mergeCell ref="H49:H50"/>
    <mergeCell ref="I49:I50"/>
    <mergeCell ref="L45:L46"/>
    <mergeCell ref="M45:M46"/>
    <mergeCell ref="K48:K49"/>
    <mergeCell ref="K45:K46"/>
    <mergeCell ref="L48:L49"/>
    <mergeCell ref="M48:M49"/>
    <mergeCell ref="F45:F82"/>
    <mergeCell ref="M51:M52"/>
    <mergeCell ref="L51:L52"/>
    <mergeCell ref="L53:L82"/>
    <mergeCell ref="H46:H47"/>
    <mergeCell ref="I46:I47"/>
    <mergeCell ref="J46:J47"/>
    <mergeCell ref="K51:K52"/>
    <mergeCell ref="G51:G52"/>
    <mergeCell ref="M53:M82"/>
    <mergeCell ref="G53:G82"/>
    <mergeCell ref="K53:K82"/>
    <mergeCell ref="J49:J50"/>
    <mergeCell ref="G45:G47"/>
    <mergeCell ref="D297:D306"/>
    <mergeCell ref="C305:C306"/>
    <mergeCell ref="C87:C88"/>
    <mergeCell ref="C53:C82"/>
    <mergeCell ref="C51:C52"/>
    <mergeCell ref="C249:C250"/>
    <mergeCell ref="B249:B250"/>
    <mergeCell ref="B251:B272"/>
    <mergeCell ref="C251:C272"/>
    <mergeCell ref="B197:B202"/>
    <mergeCell ref="B93:B94"/>
    <mergeCell ref="C93:C94"/>
    <mergeCell ref="D27:D105"/>
    <mergeCell ref="B39:B44"/>
    <mergeCell ref="B91:B92"/>
    <mergeCell ref="C91:C92"/>
    <mergeCell ref="B89:B90"/>
    <mergeCell ref="C89:C90"/>
    <mergeCell ref="B293:B295"/>
    <mergeCell ref="C293:C295"/>
    <mergeCell ref="D280:D295"/>
    <mergeCell ref="B29:B33"/>
    <mergeCell ref="C29:C33"/>
    <mergeCell ref="C27:C28"/>
    <mergeCell ref="M153:M186"/>
    <mergeCell ref="M189:M190"/>
    <mergeCell ref="M193:M196"/>
    <mergeCell ref="M197:M202"/>
    <mergeCell ref="L249:L250"/>
    <mergeCell ref="M249:M250"/>
    <mergeCell ref="K189:K190"/>
    <mergeCell ref="D106:D119"/>
    <mergeCell ref="B87:B88"/>
    <mergeCell ref="D187:D202"/>
    <mergeCell ref="B218:B243"/>
    <mergeCell ref="J101:J102"/>
    <mergeCell ref="G189:G190"/>
    <mergeCell ref="G197:G202"/>
    <mergeCell ref="G101:G102"/>
    <mergeCell ref="B101:B102"/>
    <mergeCell ref="C101:C102"/>
    <mergeCell ref="B95:B96"/>
    <mergeCell ref="C95:C96"/>
    <mergeCell ref="H86:J86"/>
    <mergeCell ref="H85:J85"/>
    <mergeCell ref="K120:K151"/>
    <mergeCell ref="F83:F85"/>
    <mergeCell ref="K101:K102"/>
    <mergeCell ref="F86:F98"/>
    <mergeCell ref="K84:K85"/>
    <mergeCell ref="K428:K430"/>
    <mergeCell ref="K424:K427"/>
    <mergeCell ref="F336:F337"/>
    <mergeCell ref="F304:F306"/>
    <mergeCell ref="B274:B277"/>
    <mergeCell ref="C274:C277"/>
    <mergeCell ref="B278:B279"/>
    <mergeCell ref="C278:C279"/>
    <mergeCell ref="K193:K196"/>
    <mergeCell ref="K197:K202"/>
    <mergeCell ref="C197:C202"/>
    <mergeCell ref="F437:F448"/>
    <mergeCell ref="F449:F459"/>
    <mergeCell ref="K373:K379"/>
    <mergeCell ref="K370:K371"/>
    <mergeCell ref="G431:G434"/>
    <mergeCell ref="F420:F421"/>
    <mergeCell ref="G370:G371"/>
    <mergeCell ref="G428:G430"/>
    <mergeCell ref="G392:G400"/>
    <mergeCell ref="G401:G417"/>
    <mergeCell ref="F382:F417"/>
    <mergeCell ref="F422:F434"/>
    <mergeCell ref="F343:F379"/>
    <mergeCell ref="G424:G427"/>
    <mergeCell ref="G449:G458"/>
    <mergeCell ref="E249:E279"/>
    <mergeCell ref="D249:D279"/>
    <mergeCell ref="K278:K279"/>
    <mergeCell ref="G278:G279"/>
    <mergeCell ref="K249:K250"/>
    <mergeCell ref="G249:G250"/>
    <mergeCell ref="G120:G151"/>
    <mergeCell ref="F188:F190"/>
    <mergeCell ref="K218:K243"/>
    <mergeCell ref="G153:G186"/>
    <mergeCell ref="K153:K186"/>
    <mergeCell ref="B189:B190"/>
    <mergeCell ref="C189:C190"/>
    <mergeCell ref="B120:B151"/>
    <mergeCell ref="C120:C151"/>
    <mergeCell ref="B97:B98"/>
    <mergeCell ref="C97:C98"/>
    <mergeCell ref="F106:F107"/>
    <mergeCell ref="F112:F114"/>
    <mergeCell ref="F191:F202"/>
    <mergeCell ref="F117:F118"/>
    <mergeCell ref="F120:F186"/>
    <mergeCell ref="E45:E105"/>
    <mergeCell ref="F100:F105"/>
    <mergeCell ref="E106:E118"/>
    <mergeCell ref="D120:D186"/>
    <mergeCell ref="E120:E186"/>
    <mergeCell ref="B48:B50"/>
    <mergeCell ref="C48:C50"/>
    <mergeCell ref="B53:B82"/>
    <mergeCell ref="B51:B52"/>
    <mergeCell ref="B46:B47"/>
    <mergeCell ref="C45:C47"/>
    <mergeCell ref="G2:G3"/>
    <mergeCell ref="K2:K3"/>
    <mergeCell ref="H2:J3"/>
    <mergeCell ref="G9:G12"/>
    <mergeCell ref="G5:G8"/>
    <mergeCell ref="K5:K8"/>
    <mergeCell ref="K9:K12"/>
    <mergeCell ref="F5:F26"/>
    <mergeCell ref="K13:K23"/>
    <mergeCell ref="G13:G23"/>
    <mergeCell ref="B2:C3"/>
    <mergeCell ref="D2:D3"/>
    <mergeCell ref="E2:E3"/>
    <mergeCell ref="F2:F3"/>
    <mergeCell ref="D5:D26"/>
    <mergeCell ref="E5:E26"/>
    <mergeCell ref="B13:B23"/>
    <mergeCell ref="C13:C23"/>
    <mergeCell ref="E27:E35"/>
    <mergeCell ref="B5:B8"/>
    <mergeCell ref="C5:C8"/>
    <mergeCell ref="B9:B12"/>
    <mergeCell ref="C9:C12"/>
    <mergeCell ref="B27:B28"/>
    <mergeCell ref="F27:F28"/>
    <mergeCell ref="C39:C44"/>
    <mergeCell ref="E36:E44"/>
    <mergeCell ref="F29:F34"/>
    <mergeCell ref="K29:K32"/>
    <mergeCell ref="F37:F44"/>
    <mergeCell ref="G39:G44"/>
    <mergeCell ref="K39:K44"/>
    <mergeCell ref="G27:G28"/>
    <mergeCell ref="B370:B371"/>
    <mergeCell ref="F280:F289"/>
    <mergeCell ref="F290:F291"/>
    <mergeCell ref="F251:F279"/>
    <mergeCell ref="F249:F250"/>
    <mergeCell ref="D203:D247"/>
    <mergeCell ref="G193:G196"/>
    <mergeCell ref="H190:I190"/>
    <mergeCell ref="G218:G243"/>
    <mergeCell ref="F218:F245"/>
    <mergeCell ref="G244:G245"/>
    <mergeCell ref="C153:C186"/>
    <mergeCell ref="B153:B186"/>
    <mergeCell ref="E187:E202"/>
    <mergeCell ref="B193:B196"/>
    <mergeCell ref="C193:C196"/>
    <mergeCell ref="B392:B400"/>
    <mergeCell ref="C392:C400"/>
    <mergeCell ref="B373:B379"/>
    <mergeCell ref="C373:C379"/>
    <mergeCell ref="K382:K391"/>
    <mergeCell ref="B401:B417"/>
    <mergeCell ref="K304:K306"/>
    <mergeCell ref="G318:G331"/>
    <mergeCell ref="F318:F331"/>
    <mergeCell ref="K318:K331"/>
    <mergeCell ref="K339:K342"/>
    <mergeCell ref="B343:B369"/>
    <mergeCell ref="B318:B331"/>
    <mergeCell ref="B339:B342"/>
    <mergeCell ref="C343:C369"/>
    <mergeCell ref="C318:C331"/>
    <mergeCell ref="D308:D380"/>
    <mergeCell ref="E297:E306"/>
    <mergeCell ref="B305:B306"/>
    <mergeCell ref="C339:C342"/>
    <mergeCell ref="E382:E417"/>
    <mergeCell ref="C401:C417"/>
    <mergeCell ref="F297:F303"/>
    <mergeCell ref="G305:G306"/>
    <mergeCell ref="M13:M23"/>
    <mergeCell ref="M29:M32"/>
    <mergeCell ref="M39:M44"/>
    <mergeCell ref="M101:M102"/>
    <mergeCell ref="M120:M151"/>
    <mergeCell ref="L305:L306"/>
    <mergeCell ref="M305:M306"/>
    <mergeCell ref="B438:B447"/>
    <mergeCell ref="C438:C447"/>
    <mergeCell ref="D437:D459"/>
    <mergeCell ref="C449:C458"/>
    <mergeCell ref="B449:B458"/>
    <mergeCell ref="E437:E459"/>
    <mergeCell ref="B431:B434"/>
    <mergeCell ref="B428:B430"/>
    <mergeCell ref="C428:C430"/>
    <mergeCell ref="C431:C434"/>
    <mergeCell ref="B424:B427"/>
    <mergeCell ref="C424:C427"/>
    <mergeCell ref="D418:D436"/>
    <mergeCell ref="E418:E436"/>
    <mergeCell ref="B382:B391"/>
    <mergeCell ref="C382:C391"/>
    <mergeCell ref="D382:D417"/>
    <mergeCell ref="L318:L331"/>
    <mergeCell ref="M318:M331"/>
    <mergeCell ref="L339:L342"/>
    <mergeCell ref="M339:M342"/>
    <mergeCell ref="L343:L369"/>
    <mergeCell ref="M343:M369"/>
    <mergeCell ref="L370:L371"/>
    <mergeCell ref="M370:M371"/>
    <mergeCell ref="L2:N3"/>
    <mergeCell ref="L4:N4"/>
    <mergeCell ref="L248:N248"/>
    <mergeCell ref="L5:L8"/>
    <mergeCell ref="L9:L12"/>
    <mergeCell ref="L13:L23"/>
    <mergeCell ref="L29:L32"/>
    <mergeCell ref="L39:L44"/>
    <mergeCell ref="L101:L102"/>
    <mergeCell ref="L120:L151"/>
    <mergeCell ref="L153:L186"/>
    <mergeCell ref="L189:L190"/>
    <mergeCell ref="L193:L196"/>
    <mergeCell ref="L197:L202"/>
    <mergeCell ref="M5:M8"/>
    <mergeCell ref="M9:M12"/>
    <mergeCell ref="L251:L272"/>
    <mergeCell ref="M251:M272"/>
    <mergeCell ref="L274:L277"/>
    <mergeCell ref="M274:M277"/>
    <mergeCell ref="L278:L279"/>
    <mergeCell ref="M278:M279"/>
    <mergeCell ref="L281:L288"/>
    <mergeCell ref="M281:M288"/>
    <mergeCell ref="L293:L294"/>
    <mergeCell ref="M293:M294"/>
    <mergeCell ref="L373:L379"/>
    <mergeCell ref="M373:M379"/>
    <mergeCell ref="L479:L481"/>
    <mergeCell ref="M479:M481"/>
    <mergeCell ref="L424:L427"/>
    <mergeCell ref="M424:M427"/>
    <mergeCell ref="L428:L430"/>
    <mergeCell ref="M428:M430"/>
    <mergeCell ref="L431:L434"/>
    <mergeCell ref="M431:M434"/>
    <mergeCell ref="L438:L447"/>
    <mergeCell ref="M438:M447"/>
    <mergeCell ref="L449:L458"/>
    <mergeCell ref="M449:M458"/>
    <mergeCell ref="L463:L465"/>
    <mergeCell ref="M463:M465"/>
    <mergeCell ref="M392:M400"/>
    <mergeCell ref="L392:L400"/>
    <mergeCell ref="L382:L391"/>
    <mergeCell ref="M382:M391"/>
    <mergeCell ref="L401:L417"/>
    <mergeCell ref="M401:M417"/>
    <mergeCell ref="L381:N381"/>
    <mergeCell ref="B466:B472"/>
    <mergeCell ref="B463:B465"/>
    <mergeCell ref="C463:C465"/>
    <mergeCell ref="D460:D472"/>
    <mergeCell ref="C466:C472"/>
    <mergeCell ref="L466:L472"/>
    <mergeCell ref="M466:M472"/>
    <mergeCell ref="L473:L478"/>
    <mergeCell ref="M473:M478"/>
    <mergeCell ref="B473:B478"/>
    <mergeCell ref="D473:D481"/>
    <mergeCell ref="E473:E481"/>
    <mergeCell ref="K479:K481"/>
    <mergeCell ref="B479:B481"/>
    <mergeCell ref="C479:C481"/>
    <mergeCell ref="F479:F481"/>
    <mergeCell ref="G479:G481"/>
    <mergeCell ref="K473:K478"/>
    <mergeCell ref="G473:G478"/>
    <mergeCell ref="F473:F478"/>
    <mergeCell ref="F460:F461"/>
    <mergeCell ref="C473:C478"/>
    <mergeCell ref="K463:K465"/>
    <mergeCell ref="K466:K472"/>
    <mergeCell ref="G466:G472"/>
    <mergeCell ref="G463:G465"/>
    <mergeCell ref="F462:F472"/>
    <mergeCell ref="E460:E472"/>
    <mergeCell ref="K343:K369"/>
    <mergeCell ref="K401:K417"/>
    <mergeCell ref="G382:G391"/>
    <mergeCell ref="K392:K400"/>
    <mergeCell ref="C370:C371"/>
    <mergeCell ref="E308:E380"/>
    <mergeCell ref="K449:K458"/>
    <mergeCell ref="G438:G447"/>
    <mergeCell ref="K438:K447"/>
    <mergeCell ref="K431:K434"/>
    <mergeCell ref="G339:G342"/>
    <mergeCell ref="F339:F342"/>
  </mergeCells>
  <conditionalFormatting sqref="I5:I17 I19:I23 I424:I434">
    <cfRule type="expression" dxfId="127" priority="277">
      <formula>H5=TRUE</formula>
    </cfRule>
  </conditionalFormatting>
  <conditionalFormatting sqref="I27 J153:J167 J246:J247 I307:I317">
    <cfRule type="cellIs" dxfId="126" priority="232" operator="notEqual">
      <formula>""</formula>
    </cfRule>
  </conditionalFormatting>
  <conditionalFormatting sqref="I34 I36:I38">
    <cfRule type="cellIs" dxfId="125" priority="156" operator="notEqual">
      <formula>""</formula>
    </cfRule>
  </conditionalFormatting>
  <conditionalFormatting sqref="I39:I40">
    <cfRule type="expression" dxfId="124" priority="252">
      <formula>H39=TRUE</formula>
    </cfRule>
  </conditionalFormatting>
  <conditionalFormatting sqref="I40">
    <cfRule type="expression" dxfId="123" priority="27">
      <formula>H40="IGAZ"</formula>
    </cfRule>
  </conditionalFormatting>
  <conditionalFormatting sqref="I83:I84">
    <cfRule type="cellIs" dxfId="122" priority="225" operator="notEqual">
      <formula>""</formula>
    </cfRule>
  </conditionalFormatting>
  <conditionalFormatting sqref="I87:I100">
    <cfRule type="cellIs" dxfId="121" priority="155" operator="notEqual">
      <formula>""</formula>
    </cfRule>
  </conditionalFormatting>
  <conditionalFormatting sqref="I101:I102">
    <cfRule type="expression" dxfId="120" priority="251">
      <formula>H101=TRUE</formula>
    </cfRule>
  </conditionalFormatting>
  <conditionalFormatting sqref="I103:I119">
    <cfRule type="cellIs" dxfId="119" priority="9" operator="notEqual">
      <formula>""</formula>
    </cfRule>
  </conditionalFormatting>
  <conditionalFormatting sqref="I135">
    <cfRule type="expression" dxfId="118" priority="14">
      <formula>H135=TRUE</formula>
    </cfRule>
  </conditionalFormatting>
  <conditionalFormatting sqref="I151">
    <cfRule type="expression" dxfId="117" priority="8">
      <formula>H151=TRUE</formula>
    </cfRule>
  </conditionalFormatting>
  <conditionalFormatting sqref="I168">
    <cfRule type="expression" dxfId="116" priority="7">
      <formula>H168=TRUE</formula>
    </cfRule>
  </conditionalFormatting>
  <conditionalFormatting sqref="I184:I186">
    <cfRule type="expression" dxfId="115" priority="6">
      <formula>H184=TRUE</formula>
    </cfRule>
  </conditionalFormatting>
  <conditionalFormatting sqref="I187:I189">
    <cfRule type="cellIs" dxfId="114" priority="209" operator="notEqual">
      <formula>""</formula>
    </cfRule>
  </conditionalFormatting>
  <conditionalFormatting sqref="I191:I192">
    <cfRule type="cellIs" dxfId="113" priority="206" operator="notEqual">
      <formula>""</formula>
    </cfRule>
  </conditionalFormatting>
  <conditionalFormatting sqref="I203">
    <cfRule type="cellIs" dxfId="112" priority="204" operator="notEqual">
      <formula>""</formula>
    </cfRule>
  </conditionalFormatting>
  <conditionalFormatting sqref="I216:I217">
    <cfRule type="cellIs" dxfId="111" priority="202" operator="notEqual">
      <formula>""</formula>
    </cfRule>
  </conditionalFormatting>
  <conditionalFormatting sqref="I230">
    <cfRule type="expression" dxfId="110" priority="246">
      <formula>H230=TRUE</formula>
    </cfRule>
  </conditionalFormatting>
  <conditionalFormatting sqref="I243">
    <cfRule type="expression" dxfId="109" priority="245">
      <formula>H243=TRUE</formula>
    </cfRule>
  </conditionalFormatting>
  <conditionalFormatting sqref="I246:I247">
    <cfRule type="expression" dxfId="108" priority="198">
      <formula>H246=TRUE</formula>
    </cfRule>
  </conditionalFormatting>
  <conditionalFormatting sqref="I249">
    <cfRule type="cellIs" dxfId="107" priority="197" operator="notEqual">
      <formula>""</formula>
    </cfRule>
  </conditionalFormatting>
  <conditionalFormatting sqref="I251">
    <cfRule type="cellIs" dxfId="106" priority="195" operator="notEqual">
      <formula>""</formula>
    </cfRule>
  </conditionalFormatting>
  <conditionalFormatting sqref="I252:I272">
    <cfRule type="expression" dxfId="105" priority="244">
      <formula>H252=TRUE</formula>
    </cfRule>
  </conditionalFormatting>
  <conditionalFormatting sqref="I273">
    <cfRule type="cellIs" dxfId="104" priority="194" operator="notEqual">
      <formula>""</formula>
    </cfRule>
  </conditionalFormatting>
  <conditionalFormatting sqref="I280">
    <cfRule type="cellIs" dxfId="103" priority="192" operator="notEqual">
      <formula>""</formula>
    </cfRule>
  </conditionalFormatting>
  <conditionalFormatting sqref="I281:I288">
    <cfRule type="expression" dxfId="102" priority="243">
      <formula>H281=TRUE</formula>
    </cfRule>
  </conditionalFormatting>
  <conditionalFormatting sqref="I289:I292">
    <cfRule type="cellIs" dxfId="101" priority="139" operator="notEqual">
      <formula>""</formula>
    </cfRule>
  </conditionalFormatting>
  <conditionalFormatting sqref="I296">
    <cfRule type="cellIs" dxfId="100" priority="189" operator="notEqual">
      <formula>""</formula>
    </cfRule>
  </conditionalFormatting>
  <conditionalFormatting sqref="I297:I304">
    <cfRule type="cellIs" dxfId="99" priority="188" operator="notEqual">
      <formula>""</formula>
    </cfRule>
  </conditionalFormatting>
  <conditionalFormatting sqref="I318:I331">
    <cfRule type="expression" dxfId="98" priority="242">
      <formula>H318=TRUE</formula>
    </cfRule>
  </conditionalFormatting>
  <conditionalFormatting sqref="I332:I338">
    <cfRule type="cellIs" dxfId="97" priority="183" operator="notEqual">
      <formula>""</formula>
    </cfRule>
  </conditionalFormatting>
  <conditionalFormatting sqref="I339:I342">
    <cfRule type="expression" dxfId="96" priority="241">
      <formula>H339=TRUE</formula>
    </cfRule>
  </conditionalFormatting>
  <conditionalFormatting sqref="I372">
    <cfRule type="cellIs" dxfId="95" priority="180" operator="notEqual">
      <formula>""</formula>
    </cfRule>
  </conditionalFormatting>
  <conditionalFormatting sqref="I374:I380">
    <cfRule type="cellIs" dxfId="94" priority="58" operator="notEqual">
      <formula>""</formula>
    </cfRule>
  </conditionalFormatting>
  <conditionalFormatting sqref="I382:I417">
    <cfRule type="expression" dxfId="93" priority="239">
      <formula>H382=TRUE</formula>
    </cfRule>
  </conditionalFormatting>
  <conditionalFormatting sqref="I418:I423">
    <cfRule type="cellIs" dxfId="92" priority="133" operator="notEqual">
      <formula>""</formula>
    </cfRule>
  </conditionalFormatting>
  <conditionalFormatting sqref="I435:I437">
    <cfRule type="cellIs" dxfId="91" priority="166" operator="notEqual">
      <formula>""</formula>
    </cfRule>
  </conditionalFormatting>
  <conditionalFormatting sqref="I438:I447">
    <cfRule type="expression" dxfId="90" priority="236">
      <formula>H438=TRUE</formula>
    </cfRule>
  </conditionalFormatting>
  <conditionalFormatting sqref="I448">
    <cfRule type="cellIs" dxfId="89" priority="165" operator="notEqual">
      <formula>""</formula>
    </cfRule>
  </conditionalFormatting>
  <conditionalFormatting sqref="I459">
    <cfRule type="cellIs" dxfId="88" priority="44" operator="notEqual">
      <formula>""</formula>
    </cfRule>
  </conditionalFormatting>
  <conditionalFormatting sqref="I460:I462">
    <cfRule type="cellIs" dxfId="87" priority="42" operator="notEqual">
      <formula>""</formula>
    </cfRule>
  </conditionalFormatting>
  <conditionalFormatting sqref="I463:I481">
    <cfRule type="expression" dxfId="86" priority="234">
      <formula>H463=TRUE</formula>
    </cfRule>
  </conditionalFormatting>
  <conditionalFormatting sqref="I24:J26">
    <cfRule type="cellIs" dxfId="85" priority="233" operator="notEqual">
      <formula>""</formula>
    </cfRule>
  </conditionalFormatting>
  <conditionalFormatting sqref="I45:J46 I48:J49 I51:J52">
    <cfRule type="cellIs" dxfId="84" priority="227" operator="notEqual">
      <formula>""</formula>
    </cfRule>
  </conditionalFormatting>
  <conditionalFormatting sqref="I152:J152">
    <cfRule type="cellIs" dxfId="83" priority="154" operator="notEqual">
      <formula>""</formula>
    </cfRule>
  </conditionalFormatting>
  <conditionalFormatting sqref="J23 I344:I355 I357:I368">
    <cfRule type="cellIs" dxfId="82" priority="254" operator="notEqual">
      <formula>""</formula>
    </cfRule>
  </conditionalFormatting>
  <conditionalFormatting sqref="J29:J31">
    <cfRule type="cellIs" dxfId="81" priority="231" operator="notEqual">
      <formula>""</formula>
    </cfRule>
  </conditionalFormatting>
  <conditionalFormatting sqref="J34">
    <cfRule type="cellIs" dxfId="80" priority="157" operator="notEqual">
      <formula>""</formula>
    </cfRule>
  </conditionalFormatting>
  <conditionalFormatting sqref="J41:J44">
    <cfRule type="cellIs" dxfId="79" priority="228" operator="notEqual">
      <formula>""</formula>
    </cfRule>
  </conditionalFormatting>
  <conditionalFormatting sqref="J53:J82">
    <cfRule type="cellIs" dxfId="78" priority="131" operator="notEqual">
      <formula>""</formula>
    </cfRule>
  </conditionalFormatting>
  <conditionalFormatting sqref="J104">
    <cfRule type="cellIs" dxfId="77" priority="129" operator="notEqual">
      <formula>""</formula>
    </cfRule>
  </conditionalFormatting>
  <conditionalFormatting sqref="J112:J114">
    <cfRule type="cellIs" dxfId="76" priority="124" operator="notEqual">
      <formula>""</formula>
    </cfRule>
  </conditionalFormatting>
  <conditionalFormatting sqref="J116:J117">
    <cfRule type="cellIs" dxfId="75" priority="122" operator="notEqual">
      <formula>""</formula>
    </cfRule>
  </conditionalFormatting>
  <conditionalFormatting sqref="J120:J134">
    <cfRule type="cellIs" dxfId="74" priority="120" operator="notEqual">
      <formula>""</formula>
    </cfRule>
  </conditionalFormatting>
  <conditionalFormatting sqref="J136:J150">
    <cfRule type="cellIs" dxfId="73" priority="119" operator="notEqual">
      <formula>""</formula>
    </cfRule>
  </conditionalFormatting>
  <conditionalFormatting sqref="J169:J183">
    <cfRule type="cellIs" dxfId="72" priority="117" operator="notEqual">
      <formula>""</formula>
    </cfRule>
  </conditionalFormatting>
  <conditionalFormatting sqref="J188">
    <cfRule type="cellIs" dxfId="71" priority="116" operator="notEqual">
      <formula>""</formula>
    </cfRule>
  </conditionalFormatting>
  <conditionalFormatting sqref="J190:J191">
    <cfRule type="cellIs" dxfId="70" priority="115" operator="notEqual">
      <formula>""</formula>
    </cfRule>
  </conditionalFormatting>
  <conditionalFormatting sqref="J193:J202">
    <cfRule type="cellIs" dxfId="69" priority="105" operator="notEqual">
      <formula>""</formula>
    </cfRule>
  </conditionalFormatting>
  <conditionalFormatting sqref="J204:J229">
    <cfRule type="cellIs" dxfId="68" priority="84" operator="notEqual">
      <formula>""</formula>
    </cfRule>
  </conditionalFormatting>
  <conditionalFormatting sqref="J231:J242">
    <cfRule type="cellIs" dxfId="67" priority="29" operator="notEqual">
      <formula>""</formula>
    </cfRule>
  </conditionalFormatting>
  <conditionalFormatting sqref="J244:J245">
    <cfRule type="cellIs" dxfId="66" priority="75" operator="notEqual">
      <formula>""</formula>
    </cfRule>
  </conditionalFormatting>
  <conditionalFormatting sqref="J250">
    <cfRule type="cellIs" dxfId="65" priority="72" operator="notEqual">
      <formula>""</formula>
    </cfRule>
  </conditionalFormatting>
  <conditionalFormatting sqref="J274:J279">
    <cfRule type="cellIs" dxfId="64" priority="68" operator="notEqual">
      <formula>""</formula>
    </cfRule>
  </conditionalFormatting>
  <conditionalFormatting sqref="J288">
    <cfRule type="cellIs" dxfId="63" priority="67" operator="notEqual">
      <formula>""</formula>
    </cfRule>
  </conditionalFormatting>
  <conditionalFormatting sqref="J293:J294">
    <cfRule type="cellIs" dxfId="62" priority="35" operator="notEqual">
      <formula>""</formula>
    </cfRule>
  </conditionalFormatting>
  <conditionalFormatting sqref="J305:J306">
    <cfRule type="cellIs" dxfId="61" priority="64" operator="notEqual">
      <formula>""</formula>
    </cfRule>
  </conditionalFormatting>
  <conditionalFormatting sqref="J336">
    <cfRule type="cellIs" dxfId="60" priority="28" operator="notEqual">
      <formula>""</formula>
    </cfRule>
  </conditionalFormatting>
  <conditionalFormatting sqref="J344:J372">
    <cfRule type="cellIs" dxfId="59" priority="60" operator="notEqual">
      <formula>""</formula>
    </cfRule>
  </conditionalFormatting>
  <conditionalFormatting sqref="J374:J380">
    <cfRule type="cellIs" dxfId="58" priority="33" operator="notEqual">
      <formula>""</formula>
    </cfRule>
  </conditionalFormatting>
  <conditionalFormatting sqref="J390">
    <cfRule type="cellIs" dxfId="57" priority="56" operator="notEqual">
      <formula>""</formula>
    </cfRule>
  </conditionalFormatting>
  <conditionalFormatting sqref="J400">
    <cfRule type="cellIs" dxfId="56" priority="55" operator="notEqual">
      <formula>""</formula>
    </cfRule>
  </conditionalFormatting>
  <conditionalFormatting sqref="J403">
    <cfRule type="cellIs" dxfId="55" priority="54" operator="notEqual">
      <formula>""</formula>
    </cfRule>
  </conditionalFormatting>
  <conditionalFormatting sqref="J405">
    <cfRule type="cellIs" dxfId="54" priority="53" operator="notEqual">
      <formula>""</formula>
    </cfRule>
  </conditionalFormatting>
  <conditionalFormatting sqref="J407">
    <cfRule type="cellIs" dxfId="53" priority="52" operator="notEqual">
      <formula>""</formula>
    </cfRule>
  </conditionalFormatting>
  <conditionalFormatting sqref="J409">
    <cfRule type="cellIs" dxfId="52" priority="51" operator="notEqual">
      <formula>""</formula>
    </cfRule>
  </conditionalFormatting>
  <conditionalFormatting sqref="J411">
    <cfRule type="cellIs" dxfId="51" priority="50" operator="notEqual">
      <formula>""</formula>
    </cfRule>
  </conditionalFormatting>
  <conditionalFormatting sqref="J413">
    <cfRule type="cellIs" dxfId="50" priority="49" operator="notEqual">
      <formula>""</formula>
    </cfRule>
  </conditionalFormatting>
  <conditionalFormatting sqref="J415:J417">
    <cfRule type="cellIs" dxfId="49" priority="46" operator="notEqual">
      <formula>""</formula>
    </cfRule>
  </conditionalFormatting>
  <conditionalFormatting sqref="J457">
    <cfRule type="cellIs" dxfId="48" priority="45" operator="notEqual">
      <formula>""</formula>
    </cfRule>
  </conditionalFormatting>
  <conditionalFormatting sqref="J479:J480">
    <cfRule type="cellIs" dxfId="47" priority="41" operator="notEqual">
      <formula>""</formula>
    </cfRule>
  </conditionalFormatting>
  <conditionalFormatting sqref="I246">
    <cfRule type="notContainsBlanks" dxfId="46" priority="278">
      <formula>LEN(TRIM(I246))&gt;0</formula>
    </cfRule>
  </conditionalFormatting>
  <conditionalFormatting sqref="I247">
    <cfRule type="notContainsBlanks" dxfId="45" priority="3">
      <formula>LEN(TRIM(I247))&gt;0</formula>
    </cfRule>
  </conditionalFormatting>
  <conditionalFormatting sqref="I35">
    <cfRule type="cellIs" dxfId="44" priority="2" operator="notEqual">
      <formula>""</formula>
    </cfRule>
  </conditionalFormatting>
  <conditionalFormatting sqref="J103">
    <cfRule type="cellIs" dxfId="43" priority="1" operator="notEqual">
      <formula>""</formula>
    </cfRule>
  </conditionalFormatting>
  <dataValidations xWindow="1402" yWindow="552" count="24">
    <dataValidation allowBlank="1" showInputMessage="1" showErrorMessage="1" prompt="Textfeld._x000a_" sqref="J23"/>
    <dataValidation type="textLength" operator="lessThan" allowBlank="1" showInputMessage="1" showErrorMessage="1" error="Maximum 500 karakter." prompt="Maximal 500 Zeichen." sqref="J479:J480 J198 J201 J216:J217 J250 J288 J336 J372 J390 J415:J417 J413 J411 J409 J407 J405 J403 J400 J457">
      <formula1>500</formula1>
    </dataValidation>
    <dataValidation type="decimal" allowBlank="1" showInputMessage="1" showErrorMessage="1" error="0 és 100 között számérték megadása szükséges." prompt="Die Angabe des Zahlenwertes zwischen 0-100 ist erforderlich." sqref="I419 J152 J232 J234 J236 J238 J240 J275 J277:J279 I291 J344:J369 J371 J374:J380">
      <formula1>0</formula1>
      <formula2>1</formula2>
    </dataValidation>
    <dataValidation allowBlank="1" showInputMessage="1" showErrorMessage="1" prompt="Wird automatisch aus den vorher angegebenen Daten berechnet." sqref="J185:J186"/>
    <dataValidation type="textLength" operator="lessThan" allowBlank="1" showInputMessage="1" showErrorMessage="1" error="Maximum 4.000 karakter." prompt="Maximal 4.000 Zeichen." sqref="I36">
      <formula1>4000</formula1>
    </dataValidation>
    <dataValidation type="textLength" operator="lessThan" allowBlank="1" showInputMessage="1" showErrorMessage="1" error="Maximum 1.500 karakter." prompt="Maximal 1.500 Zeichen." sqref="I38">
      <formula1>1500</formula1>
    </dataValidation>
    <dataValidation type="whole" operator="greaterThan" allowBlank="1" showInputMessage="1" showErrorMessage="1" error="Számérték  megadása szükséges." prompt="Die Angabe des Zahlenwertes ist erforderlich." sqref="J305:J306 I344:I355 I357:I368 J370 I374:I380">
      <formula1>-1</formula1>
    </dataValidation>
    <dataValidation type="textLength" operator="lessThan" allowBlank="1" showInputMessage="1" showErrorMessage="1" error="Maximum 1.000 karakter." prompt="Maximal 1.000 Zeichen." sqref="J246">
      <formula1>1000</formula1>
    </dataValidation>
    <dataValidation type="textLength" operator="lessThan" allowBlank="1" showInputMessage="1" showErrorMessage="1" prompt="Bei grün- oder braunfeldige Investitionen 500–500 Zeichen, in beiden Fällen 1.000 Zeichen." sqref="J190">
      <formula1>1000</formula1>
    </dataValidation>
    <dataValidation type="textLength" operator="lessThan" allowBlank="1" showInputMessage="1" showErrorMessage="1" error="Maximum 2.000 karakter." prompt="Maximal 2.000 Zeichen." sqref="I459 J191">
      <formula1>2000</formula1>
    </dataValidation>
    <dataValidation type="decimal" operator="greaterThan" allowBlank="1" showInputMessage="1" showErrorMessage="1" error="Számérték  megadása szükséges." prompt="Die Angabe des Zahlenwertes des Berichtsjahres ist erforderlich." sqref="J293">
      <formula1>-1</formula1>
    </dataValidation>
    <dataValidation type="decimal" operator="greaterThan" allowBlank="1" sqref="J228:J229 J241:J242">
      <formula1>-1</formula1>
    </dataValidation>
    <dataValidation allowBlank="1" showInputMessage="1" showErrorMessage="1" prompt="Ohne Kennzeichnung: Kann in einem Freitextfeld mit maximal 500 Zeichen dargestellt werden." sqref="J251:J272"/>
    <dataValidation type="textLength" operator="lessThan" allowBlank="1" showInputMessage="1" showErrorMessage="1" error="Maximum 500 karakter." prompt="Maximal 500 Zeichen._x000a_" sqref="J24:J26 J104 I105 J112:J114 J116:J117 J194 J196 J247 I461">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107 I118 J188">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36:J150 J218 J220 J222 J224 J226 J231 J233 J235 J237 J239 J45:J82 J120:J134 J244:J245 J169:J183">
      <formula1>-1</formula1>
    </dataValidation>
    <dataValidation type="whole" operator="greaterThan" allowBlank="1" showInputMessage="1" showErrorMessage="1" error="Számérték  megadása szükséges." prompt="Die Angabe des Zahlenwertes ist erforderlich._x000a_" sqref="J193 J195">
      <formula1>-1</formula1>
    </dataValidation>
    <dataValidation type="decimal" operator="greaterThan" allowBlank="1" showInputMessage="1" showErrorMessage="1" error="Számérték  megadása szükséges." prompt="Die Angabe des Zahlenwertes ist erforderlich._x000a_" sqref="J153:J167">
      <formula1>-1</formula1>
    </dataValidation>
    <dataValidation type="decimal" operator="greaterThan" allowBlank="1" showInputMessage="1" showErrorMessage="1" error="Számérték  megadása szükséges." prompt="Die Angabe des Zahlenwertes des vorangegangenen Berichtsjahres ist erforderlich." sqref="J294:J295">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41:J44 J202 J200 J199 J197 J204:J215 J276 J274"/>
    <dataValidation allowBlank="1" showInputMessage="1" showErrorMessage="1" prompt="Die Angabe des Zahlenwertes zwischen 0-100 ist erforderlich." sqref="I87:I98 J103 J219 J221 J223 J225 J227"/>
  </dataValidations>
  <hyperlinks>
    <hyperlink ref="K28" r:id="rId1"/>
    <hyperlink ref="K33" r:id="rId2"/>
    <hyperlink ref="K47" r:id="rId3"/>
    <hyperlink ref="K50" r:id="rId4"/>
    <hyperlink ref="K295"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6</xdr:row>
                    <xdr:rowOff>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7</xdr:row>
                    <xdr:rowOff>0</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38</xdr:row>
                    <xdr:rowOff>0</xdr:rowOff>
                  </from>
                  <to>
                    <xdr:col>7</xdr:col>
                    <xdr:colOff>314325</xdr:colOff>
                    <xdr:row>38</xdr:row>
                    <xdr:rowOff>238125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100</xdr:row>
                    <xdr:rowOff>0</xdr:rowOff>
                  </from>
                  <to>
                    <xdr:col>7</xdr:col>
                    <xdr:colOff>314325</xdr:colOff>
                    <xdr:row>100</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101</xdr:row>
                    <xdr:rowOff>0</xdr:rowOff>
                  </from>
                  <to>
                    <xdr:col>7</xdr:col>
                    <xdr:colOff>314325</xdr:colOff>
                    <xdr:row>101</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134</xdr:row>
                    <xdr:rowOff>0</xdr:rowOff>
                  </from>
                  <to>
                    <xdr:col>7</xdr:col>
                    <xdr:colOff>314325</xdr:colOff>
                    <xdr:row>134</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167</xdr:row>
                    <xdr:rowOff>0</xdr:rowOff>
                  </from>
                  <to>
                    <xdr:col>7</xdr:col>
                    <xdr:colOff>314325</xdr:colOff>
                    <xdr:row>167</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183</xdr:row>
                    <xdr:rowOff>0</xdr:rowOff>
                  </from>
                  <to>
                    <xdr:col>7</xdr:col>
                    <xdr:colOff>314325</xdr:colOff>
                    <xdr:row>183</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229</xdr:row>
                    <xdr:rowOff>0</xdr:rowOff>
                  </from>
                  <to>
                    <xdr:col>7</xdr:col>
                    <xdr:colOff>314325</xdr:colOff>
                    <xdr:row>229</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242</xdr:row>
                    <xdr:rowOff>142875</xdr:rowOff>
                  </from>
                  <to>
                    <xdr:col>7</xdr:col>
                    <xdr:colOff>447675</xdr:colOff>
                    <xdr:row>242</xdr:row>
                    <xdr:rowOff>381000</xdr:rowOff>
                  </to>
                </anchor>
              </controlPr>
            </control>
          </mc:Choice>
        </mc:AlternateContent>
        <mc:AlternateContent xmlns:mc="http://schemas.openxmlformats.org/markup-compatibility/2006">
          <mc:Choice Requires="x14">
            <control shapeId="4152" r:id="rId37" name="Check Box 56">
              <controlPr defaultSize="0" autoFill="0" autoLine="0" autoPict="0">
                <anchor moveWithCells="1">
                  <from>
                    <xdr:col>7</xdr:col>
                    <xdr:colOff>85725</xdr:colOff>
                    <xdr:row>251</xdr:row>
                    <xdr:rowOff>0</xdr:rowOff>
                  </from>
                  <to>
                    <xdr:col>7</xdr:col>
                    <xdr:colOff>314325</xdr:colOff>
                    <xdr:row>251</xdr:row>
                    <xdr:rowOff>238125</xdr:rowOff>
                  </to>
                </anchor>
              </controlPr>
            </control>
          </mc:Choice>
        </mc:AlternateContent>
        <mc:AlternateContent xmlns:mc="http://schemas.openxmlformats.org/markup-compatibility/2006">
          <mc:Choice Requires="x14">
            <control shapeId="4153" r:id="rId38" name="Check Box 57">
              <controlPr defaultSize="0" autoFill="0" autoLine="0" autoPict="0">
                <anchor moveWithCells="1">
                  <from>
                    <xdr:col>7</xdr:col>
                    <xdr:colOff>85725</xdr:colOff>
                    <xdr:row>252</xdr:row>
                    <xdr:rowOff>0</xdr:rowOff>
                  </from>
                  <to>
                    <xdr:col>7</xdr:col>
                    <xdr:colOff>314325</xdr:colOff>
                    <xdr:row>252</xdr:row>
                    <xdr:rowOff>238125</xdr:rowOff>
                  </to>
                </anchor>
              </controlPr>
            </control>
          </mc:Choice>
        </mc:AlternateContent>
        <mc:AlternateContent xmlns:mc="http://schemas.openxmlformats.org/markup-compatibility/2006">
          <mc:Choice Requires="x14">
            <control shapeId="4154" r:id="rId39" name="Check Box 58">
              <controlPr defaultSize="0" autoFill="0" autoLine="0" autoPict="0">
                <anchor moveWithCells="1">
                  <from>
                    <xdr:col>7</xdr:col>
                    <xdr:colOff>85725</xdr:colOff>
                    <xdr:row>253</xdr:row>
                    <xdr:rowOff>0</xdr:rowOff>
                  </from>
                  <to>
                    <xdr:col>7</xdr:col>
                    <xdr:colOff>314325</xdr:colOff>
                    <xdr:row>253</xdr:row>
                    <xdr:rowOff>238125</xdr:rowOff>
                  </to>
                </anchor>
              </controlPr>
            </control>
          </mc:Choice>
        </mc:AlternateContent>
        <mc:AlternateContent xmlns:mc="http://schemas.openxmlformats.org/markup-compatibility/2006">
          <mc:Choice Requires="x14">
            <control shapeId="4155" r:id="rId40" name="Check Box 59">
              <controlPr defaultSize="0" autoFill="0" autoLine="0" autoPict="0">
                <anchor moveWithCells="1">
                  <from>
                    <xdr:col>7</xdr:col>
                    <xdr:colOff>85725</xdr:colOff>
                    <xdr:row>254</xdr:row>
                    <xdr:rowOff>0</xdr:rowOff>
                  </from>
                  <to>
                    <xdr:col>7</xdr:col>
                    <xdr:colOff>314325</xdr:colOff>
                    <xdr:row>254</xdr:row>
                    <xdr:rowOff>238125</xdr:rowOff>
                  </to>
                </anchor>
              </controlPr>
            </control>
          </mc:Choice>
        </mc:AlternateContent>
        <mc:AlternateContent xmlns:mc="http://schemas.openxmlformats.org/markup-compatibility/2006">
          <mc:Choice Requires="x14">
            <control shapeId="4156" r:id="rId41" name="Check Box 60">
              <controlPr defaultSize="0" autoFill="0" autoLine="0" autoPict="0">
                <anchor moveWithCells="1">
                  <from>
                    <xdr:col>7</xdr:col>
                    <xdr:colOff>85725</xdr:colOff>
                    <xdr:row>255</xdr:row>
                    <xdr:rowOff>0</xdr:rowOff>
                  </from>
                  <to>
                    <xdr:col>7</xdr:col>
                    <xdr:colOff>314325</xdr:colOff>
                    <xdr:row>255</xdr:row>
                    <xdr:rowOff>238125</xdr:rowOff>
                  </to>
                </anchor>
              </controlPr>
            </control>
          </mc:Choice>
        </mc:AlternateContent>
        <mc:AlternateContent xmlns:mc="http://schemas.openxmlformats.org/markup-compatibility/2006">
          <mc:Choice Requires="x14">
            <control shapeId="4157" r:id="rId42" name="Check Box 61">
              <controlPr defaultSize="0" autoFill="0" autoLine="0" autoPict="0">
                <anchor moveWithCells="1">
                  <from>
                    <xdr:col>7</xdr:col>
                    <xdr:colOff>85725</xdr:colOff>
                    <xdr:row>256</xdr:row>
                    <xdr:rowOff>0</xdr:rowOff>
                  </from>
                  <to>
                    <xdr:col>7</xdr:col>
                    <xdr:colOff>314325</xdr:colOff>
                    <xdr:row>257</xdr:row>
                    <xdr:rowOff>0</xdr:rowOff>
                  </to>
                </anchor>
              </controlPr>
            </control>
          </mc:Choice>
        </mc:AlternateContent>
        <mc:AlternateContent xmlns:mc="http://schemas.openxmlformats.org/markup-compatibility/2006">
          <mc:Choice Requires="x14">
            <control shapeId="4158" r:id="rId43" name="Check Box 62">
              <controlPr defaultSize="0" autoFill="0" autoLine="0" autoPict="0">
                <anchor moveWithCells="1">
                  <from>
                    <xdr:col>7</xdr:col>
                    <xdr:colOff>85725</xdr:colOff>
                    <xdr:row>257</xdr:row>
                    <xdr:rowOff>0</xdr:rowOff>
                  </from>
                  <to>
                    <xdr:col>7</xdr:col>
                    <xdr:colOff>314325</xdr:colOff>
                    <xdr:row>257</xdr:row>
                    <xdr:rowOff>238125</xdr:rowOff>
                  </to>
                </anchor>
              </controlPr>
            </control>
          </mc:Choice>
        </mc:AlternateContent>
        <mc:AlternateContent xmlns:mc="http://schemas.openxmlformats.org/markup-compatibility/2006">
          <mc:Choice Requires="x14">
            <control shapeId="4159" r:id="rId44" name="Check Box 63">
              <controlPr defaultSize="0" autoFill="0" autoLine="0" autoPict="0">
                <anchor moveWithCells="1">
                  <from>
                    <xdr:col>7</xdr:col>
                    <xdr:colOff>85725</xdr:colOff>
                    <xdr:row>258</xdr:row>
                    <xdr:rowOff>0</xdr:rowOff>
                  </from>
                  <to>
                    <xdr:col>7</xdr:col>
                    <xdr:colOff>314325</xdr:colOff>
                    <xdr:row>258</xdr:row>
                    <xdr:rowOff>238125</xdr:rowOff>
                  </to>
                </anchor>
              </controlPr>
            </control>
          </mc:Choice>
        </mc:AlternateContent>
        <mc:AlternateContent xmlns:mc="http://schemas.openxmlformats.org/markup-compatibility/2006">
          <mc:Choice Requires="x14">
            <control shapeId="4160" r:id="rId45" name="Check Box 64">
              <controlPr defaultSize="0" autoFill="0" autoLine="0" autoPict="0">
                <anchor moveWithCells="1">
                  <from>
                    <xdr:col>7</xdr:col>
                    <xdr:colOff>85725</xdr:colOff>
                    <xdr:row>259</xdr:row>
                    <xdr:rowOff>0</xdr:rowOff>
                  </from>
                  <to>
                    <xdr:col>7</xdr:col>
                    <xdr:colOff>314325</xdr:colOff>
                    <xdr:row>259</xdr:row>
                    <xdr:rowOff>238125</xdr:rowOff>
                  </to>
                </anchor>
              </controlPr>
            </control>
          </mc:Choice>
        </mc:AlternateContent>
        <mc:AlternateContent xmlns:mc="http://schemas.openxmlformats.org/markup-compatibility/2006">
          <mc:Choice Requires="x14">
            <control shapeId="4161" r:id="rId46" name="Check Box 65">
              <controlPr defaultSize="0" autoFill="0" autoLine="0" autoPict="0">
                <anchor moveWithCells="1">
                  <from>
                    <xdr:col>7</xdr:col>
                    <xdr:colOff>85725</xdr:colOff>
                    <xdr:row>260</xdr:row>
                    <xdr:rowOff>0</xdr:rowOff>
                  </from>
                  <to>
                    <xdr:col>7</xdr:col>
                    <xdr:colOff>314325</xdr:colOff>
                    <xdr:row>260</xdr:row>
                    <xdr:rowOff>238125</xdr:rowOff>
                  </to>
                </anchor>
              </controlPr>
            </control>
          </mc:Choice>
        </mc:AlternateContent>
        <mc:AlternateContent xmlns:mc="http://schemas.openxmlformats.org/markup-compatibility/2006">
          <mc:Choice Requires="x14">
            <control shapeId="4162" r:id="rId47" name="Check Box 66">
              <controlPr defaultSize="0" autoFill="0" autoLine="0" autoPict="0">
                <anchor moveWithCells="1">
                  <from>
                    <xdr:col>7</xdr:col>
                    <xdr:colOff>85725</xdr:colOff>
                    <xdr:row>261</xdr:row>
                    <xdr:rowOff>0</xdr:rowOff>
                  </from>
                  <to>
                    <xdr:col>7</xdr:col>
                    <xdr:colOff>314325</xdr:colOff>
                    <xdr:row>261</xdr:row>
                    <xdr:rowOff>238125</xdr:rowOff>
                  </to>
                </anchor>
              </controlPr>
            </control>
          </mc:Choice>
        </mc:AlternateContent>
        <mc:AlternateContent xmlns:mc="http://schemas.openxmlformats.org/markup-compatibility/2006">
          <mc:Choice Requires="x14">
            <control shapeId="4163" r:id="rId48" name="Check Box 67">
              <controlPr defaultSize="0" autoFill="0" autoLine="0" autoPict="0">
                <anchor moveWithCells="1">
                  <from>
                    <xdr:col>7</xdr:col>
                    <xdr:colOff>85725</xdr:colOff>
                    <xdr:row>262</xdr:row>
                    <xdr:rowOff>0</xdr:rowOff>
                  </from>
                  <to>
                    <xdr:col>7</xdr:col>
                    <xdr:colOff>314325</xdr:colOff>
                    <xdr:row>262</xdr:row>
                    <xdr:rowOff>238125</xdr:rowOff>
                  </to>
                </anchor>
              </controlPr>
            </control>
          </mc:Choice>
        </mc:AlternateContent>
        <mc:AlternateContent xmlns:mc="http://schemas.openxmlformats.org/markup-compatibility/2006">
          <mc:Choice Requires="x14">
            <control shapeId="4164" r:id="rId49" name="Check Box 68">
              <controlPr defaultSize="0" autoFill="0" autoLine="0" autoPict="0">
                <anchor moveWithCells="1">
                  <from>
                    <xdr:col>7</xdr:col>
                    <xdr:colOff>85725</xdr:colOff>
                    <xdr:row>263</xdr:row>
                    <xdr:rowOff>0</xdr:rowOff>
                  </from>
                  <to>
                    <xdr:col>7</xdr:col>
                    <xdr:colOff>314325</xdr:colOff>
                    <xdr:row>263</xdr:row>
                    <xdr:rowOff>238125</xdr:rowOff>
                  </to>
                </anchor>
              </controlPr>
            </control>
          </mc:Choice>
        </mc:AlternateContent>
        <mc:AlternateContent xmlns:mc="http://schemas.openxmlformats.org/markup-compatibility/2006">
          <mc:Choice Requires="x14">
            <control shapeId="4165" r:id="rId50" name="Check Box 69">
              <controlPr defaultSize="0" autoFill="0" autoLine="0" autoPict="0">
                <anchor moveWithCells="1">
                  <from>
                    <xdr:col>7</xdr:col>
                    <xdr:colOff>85725</xdr:colOff>
                    <xdr:row>264</xdr:row>
                    <xdr:rowOff>0</xdr:rowOff>
                  </from>
                  <to>
                    <xdr:col>7</xdr:col>
                    <xdr:colOff>314325</xdr:colOff>
                    <xdr:row>264</xdr:row>
                    <xdr:rowOff>238125</xdr:rowOff>
                  </to>
                </anchor>
              </controlPr>
            </control>
          </mc:Choice>
        </mc:AlternateContent>
        <mc:AlternateContent xmlns:mc="http://schemas.openxmlformats.org/markup-compatibility/2006">
          <mc:Choice Requires="x14">
            <control shapeId="4166" r:id="rId51" name="Check Box 70">
              <controlPr defaultSize="0" autoFill="0" autoLine="0" autoPict="0">
                <anchor moveWithCells="1">
                  <from>
                    <xdr:col>7</xdr:col>
                    <xdr:colOff>85725</xdr:colOff>
                    <xdr:row>265</xdr:row>
                    <xdr:rowOff>0</xdr:rowOff>
                  </from>
                  <to>
                    <xdr:col>7</xdr:col>
                    <xdr:colOff>314325</xdr:colOff>
                    <xdr:row>265</xdr:row>
                    <xdr:rowOff>238125</xdr:rowOff>
                  </to>
                </anchor>
              </controlPr>
            </control>
          </mc:Choice>
        </mc:AlternateContent>
        <mc:AlternateContent xmlns:mc="http://schemas.openxmlformats.org/markup-compatibility/2006">
          <mc:Choice Requires="x14">
            <control shapeId="4167" r:id="rId52" name="Check Box 71">
              <controlPr defaultSize="0" autoFill="0" autoLine="0" autoPict="0">
                <anchor moveWithCells="1">
                  <from>
                    <xdr:col>7</xdr:col>
                    <xdr:colOff>85725</xdr:colOff>
                    <xdr:row>266</xdr:row>
                    <xdr:rowOff>0</xdr:rowOff>
                  </from>
                  <to>
                    <xdr:col>7</xdr:col>
                    <xdr:colOff>314325</xdr:colOff>
                    <xdr:row>266</xdr:row>
                    <xdr:rowOff>238125</xdr:rowOff>
                  </to>
                </anchor>
              </controlPr>
            </control>
          </mc:Choice>
        </mc:AlternateContent>
        <mc:AlternateContent xmlns:mc="http://schemas.openxmlformats.org/markup-compatibility/2006">
          <mc:Choice Requires="x14">
            <control shapeId="4168" r:id="rId53" name="Check Box 72">
              <controlPr defaultSize="0" autoFill="0" autoLine="0" autoPict="0">
                <anchor moveWithCells="1">
                  <from>
                    <xdr:col>7</xdr:col>
                    <xdr:colOff>85725</xdr:colOff>
                    <xdr:row>267</xdr:row>
                    <xdr:rowOff>0</xdr:rowOff>
                  </from>
                  <to>
                    <xdr:col>7</xdr:col>
                    <xdr:colOff>314325</xdr:colOff>
                    <xdr:row>267</xdr:row>
                    <xdr:rowOff>238125</xdr:rowOff>
                  </to>
                </anchor>
              </controlPr>
            </control>
          </mc:Choice>
        </mc:AlternateContent>
        <mc:AlternateContent xmlns:mc="http://schemas.openxmlformats.org/markup-compatibility/2006">
          <mc:Choice Requires="x14">
            <control shapeId="4169" r:id="rId54" name="Check Box 73">
              <controlPr defaultSize="0" autoFill="0" autoLine="0" autoPict="0">
                <anchor moveWithCells="1">
                  <from>
                    <xdr:col>7</xdr:col>
                    <xdr:colOff>85725</xdr:colOff>
                    <xdr:row>268</xdr:row>
                    <xdr:rowOff>0</xdr:rowOff>
                  </from>
                  <to>
                    <xdr:col>7</xdr:col>
                    <xdr:colOff>314325</xdr:colOff>
                    <xdr:row>268</xdr:row>
                    <xdr:rowOff>238125</xdr:rowOff>
                  </to>
                </anchor>
              </controlPr>
            </control>
          </mc:Choice>
        </mc:AlternateContent>
        <mc:AlternateContent xmlns:mc="http://schemas.openxmlformats.org/markup-compatibility/2006">
          <mc:Choice Requires="x14">
            <control shapeId="4170" r:id="rId55" name="Check Box 74">
              <controlPr defaultSize="0" autoFill="0" autoLine="0" autoPict="0">
                <anchor moveWithCells="1">
                  <from>
                    <xdr:col>7</xdr:col>
                    <xdr:colOff>85725</xdr:colOff>
                    <xdr:row>269</xdr:row>
                    <xdr:rowOff>0</xdr:rowOff>
                  </from>
                  <to>
                    <xdr:col>7</xdr:col>
                    <xdr:colOff>314325</xdr:colOff>
                    <xdr:row>269</xdr:row>
                    <xdr:rowOff>238125</xdr:rowOff>
                  </to>
                </anchor>
              </controlPr>
            </control>
          </mc:Choice>
        </mc:AlternateContent>
        <mc:AlternateContent xmlns:mc="http://schemas.openxmlformats.org/markup-compatibility/2006">
          <mc:Choice Requires="x14">
            <control shapeId="4171" r:id="rId56" name="Check Box 75">
              <controlPr defaultSize="0" autoFill="0" autoLine="0" autoPict="0">
                <anchor moveWithCells="1">
                  <from>
                    <xdr:col>7</xdr:col>
                    <xdr:colOff>85725</xdr:colOff>
                    <xdr:row>270</xdr:row>
                    <xdr:rowOff>0</xdr:rowOff>
                  </from>
                  <to>
                    <xdr:col>7</xdr:col>
                    <xdr:colOff>314325</xdr:colOff>
                    <xdr:row>270</xdr:row>
                    <xdr:rowOff>238125</xdr:rowOff>
                  </to>
                </anchor>
              </controlPr>
            </control>
          </mc:Choice>
        </mc:AlternateContent>
        <mc:AlternateContent xmlns:mc="http://schemas.openxmlformats.org/markup-compatibility/2006">
          <mc:Choice Requires="x14">
            <control shapeId="4172" r:id="rId57" name="Check Box 76">
              <controlPr defaultSize="0" autoFill="0" autoLine="0" autoPict="0">
                <anchor moveWithCells="1">
                  <from>
                    <xdr:col>7</xdr:col>
                    <xdr:colOff>85725</xdr:colOff>
                    <xdr:row>271</xdr:row>
                    <xdr:rowOff>0</xdr:rowOff>
                  </from>
                  <to>
                    <xdr:col>7</xdr:col>
                    <xdr:colOff>314325</xdr:colOff>
                    <xdr:row>271</xdr:row>
                    <xdr:rowOff>238125</xdr:rowOff>
                  </to>
                </anchor>
              </controlPr>
            </control>
          </mc:Choice>
        </mc:AlternateContent>
        <mc:AlternateContent xmlns:mc="http://schemas.openxmlformats.org/markup-compatibility/2006">
          <mc:Choice Requires="x14">
            <control shapeId="4175" r:id="rId58" name="Check Box 79">
              <controlPr defaultSize="0" autoFill="0" autoLine="0" autoPict="0">
                <anchor moveWithCells="1">
                  <from>
                    <xdr:col>7</xdr:col>
                    <xdr:colOff>85725</xdr:colOff>
                    <xdr:row>280</xdr:row>
                    <xdr:rowOff>0</xdr:rowOff>
                  </from>
                  <to>
                    <xdr:col>7</xdr:col>
                    <xdr:colOff>314325</xdr:colOff>
                    <xdr:row>280</xdr:row>
                    <xdr:rowOff>238125</xdr:rowOff>
                  </to>
                </anchor>
              </controlPr>
            </control>
          </mc:Choice>
        </mc:AlternateContent>
        <mc:AlternateContent xmlns:mc="http://schemas.openxmlformats.org/markup-compatibility/2006">
          <mc:Choice Requires="x14">
            <control shapeId="4176" r:id="rId59" name="Check Box 80">
              <controlPr defaultSize="0" autoFill="0" autoLine="0" autoPict="0">
                <anchor moveWithCells="1">
                  <from>
                    <xdr:col>7</xdr:col>
                    <xdr:colOff>85725</xdr:colOff>
                    <xdr:row>281</xdr:row>
                    <xdr:rowOff>0</xdr:rowOff>
                  </from>
                  <to>
                    <xdr:col>7</xdr:col>
                    <xdr:colOff>314325</xdr:colOff>
                    <xdr:row>281</xdr:row>
                    <xdr:rowOff>238125</xdr:rowOff>
                  </to>
                </anchor>
              </controlPr>
            </control>
          </mc:Choice>
        </mc:AlternateContent>
        <mc:AlternateContent xmlns:mc="http://schemas.openxmlformats.org/markup-compatibility/2006">
          <mc:Choice Requires="x14">
            <control shapeId="4177" r:id="rId60" name="Check Box 81">
              <controlPr defaultSize="0" autoFill="0" autoLine="0" autoPict="0">
                <anchor moveWithCells="1">
                  <from>
                    <xdr:col>7</xdr:col>
                    <xdr:colOff>85725</xdr:colOff>
                    <xdr:row>282</xdr:row>
                    <xdr:rowOff>0</xdr:rowOff>
                  </from>
                  <to>
                    <xdr:col>7</xdr:col>
                    <xdr:colOff>314325</xdr:colOff>
                    <xdr:row>282</xdr:row>
                    <xdr:rowOff>238125</xdr:rowOff>
                  </to>
                </anchor>
              </controlPr>
            </control>
          </mc:Choice>
        </mc:AlternateContent>
        <mc:AlternateContent xmlns:mc="http://schemas.openxmlformats.org/markup-compatibility/2006">
          <mc:Choice Requires="x14">
            <control shapeId="4178" r:id="rId61" name="Check Box 82">
              <controlPr defaultSize="0" autoFill="0" autoLine="0" autoPict="0">
                <anchor moveWithCells="1">
                  <from>
                    <xdr:col>7</xdr:col>
                    <xdr:colOff>85725</xdr:colOff>
                    <xdr:row>283</xdr:row>
                    <xdr:rowOff>0</xdr:rowOff>
                  </from>
                  <to>
                    <xdr:col>7</xdr:col>
                    <xdr:colOff>314325</xdr:colOff>
                    <xdr:row>283</xdr:row>
                    <xdr:rowOff>238125</xdr:rowOff>
                  </to>
                </anchor>
              </controlPr>
            </control>
          </mc:Choice>
        </mc:AlternateContent>
        <mc:AlternateContent xmlns:mc="http://schemas.openxmlformats.org/markup-compatibility/2006">
          <mc:Choice Requires="x14">
            <control shapeId="4179" r:id="rId62" name="Check Box 83">
              <controlPr defaultSize="0" autoFill="0" autoLine="0" autoPict="0">
                <anchor moveWithCells="1">
                  <from>
                    <xdr:col>7</xdr:col>
                    <xdr:colOff>85725</xdr:colOff>
                    <xdr:row>284</xdr:row>
                    <xdr:rowOff>0</xdr:rowOff>
                  </from>
                  <to>
                    <xdr:col>7</xdr:col>
                    <xdr:colOff>314325</xdr:colOff>
                    <xdr:row>284</xdr:row>
                    <xdr:rowOff>238125</xdr:rowOff>
                  </to>
                </anchor>
              </controlPr>
            </control>
          </mc:Choice>
        </mc:AlternateContent>
        <mc:AlternateContent xmlns:mc="http://schemas.openxmlformats.org/markup-compatibility/2006">
          <mc:Choice Requires="x14">
            <control shapeId="4180" r:id="rId63" name="Check Box 84">
              <controlPr defaultSize="0" autoFill="0" autoLine="0" autoPict="0">
                <anchor moveWithCells="1">
                  <from>
                    <xdr:col>7</xdr:col>
                    <xdr:colOff>85725</xdr:colOff>
                    <xdr:row>285</xdr:row>
                    <xdr:rowOff>0</xdr:rowOff>
                  </from>
                  <to>
                    <xdr:col>7</xdr:col>
                    <xdr:colOff>314325</xdr:colOff>
                    <xdr:row>285</xdr:row>
                    <xdr:rowOff>238125</xdr:rowOff>
                  </to>
                </anchor>
              </controlPr>
            </control>
          </mc:Choice>
        </mc:AlternateContent>
        <mc:AlternateContent xmlns:mc="http://schemas.openxmlformats.org/markup-compatibility/2006">
          <mc:Choice Requires="x14">
            <control shapeId="4181" r:id="rId64" name="Check Box 85">
              <controlPr defaultSize="0" autoFill="0" autoLine="0" autoPict="0">
                <anchor moveWithCells="1">
                  <from>
                    <xdr:col>7</xdr:col>
                    <xdr:colOff>85725</xdr:colOff>
                    <xdr:row>286</xdr:row>
                    <xdr:rowOff>0</xdr:rowOff>
                  </from>
                  <to>
                    <xdr:col>7</xdr:col>
                    <xdr:colOff>314325</xdr:colOff>
                    <xdr:row>286</xdr:row>
                    <xdr:rowOff>238125</xdr:rowOff>
                  </to>
                </anchor>
              </controlPr>
            </control>
          </mc:Choice>
        </mc:AlternateContent>
        <mc:AlternateContent xmlns:mc="http://schemas.openxmlformats.org/markup-compatibility/2006">
          <mc:Choice Requires="x14">
            <control shapeId="4182" r:id="rId65" name="Check Box 86">
              <controlPr defaultSize="0" autoFill="0" autoLine="0" autoPict="0">
                <anchor moveWithCells="1">
                  <from>
                    <xdr:col>7</xdr:col>
                    <xdr:colOff>85725</xdr:colOff>
                    <xdr:row>287</xdr:row>
                    <xdr:rowOff>0</xdr:rowOff>
                  </from>
                  <to>
                    <xdr:col>7</xdr:col>
                    <xdr:colOff>314325</xdr:colOff>
                    <xdr:row>287</xdr:row>
                    <xdr:rowOff>238125</xdr:rowOff>
                  </to>
                </anchor>
              </controlPr>
            </control>
          </mc:Choice>
        </mc:AlternateContent>
        <mc:AlternateContent xmlns:mc="http://schemas.openxmlformats.org/markup-compatibility/2006">
          <mc:Choice Requires="x14">
            <control shapeId="4183" r:id="rId66" name="Check Box 87">
              <controlPr defaultSize="0" autoFill="0" autoLine="0" autoPict="0">
                <anchor moveWithCells="1">
                  <from>
                    <xdr:col>7</xdr:col>
                    <xdr:colOff>85725</xdr:colOff>
                    <xdr:row>317</xdr:row>
                    <xdr:rowOff>0</xdr:rowOff>
                  </from>
                  <to>
                    <xdr:col>7</xdr:col>
                    <xdr:colOff>314325</xdr:colOff>
                    <xdr:row>317</xdr:row>
                    <xdr:rowOff>238125</xdr:rowOff>
                  </to>
                </anchor>
              </controlPr>
            </control>
          </mc:Choice>
        </mc:AlternateContent>
        <mc:AlternateContent xmlns:mc="http://schemas.openxmlformats.org/markup-compatibility/2006">
          <mc:Choice Requires="x14">
            <control shapeId="4184" r:id="rId67" name="Check Box 88">
              <controlPr defaultSize="0" autoFill="0" autoLine="0" autoPict="0">
                <anchor moveWithCells="1">
                  <from>
                    <xdr:col>7</xdr:col>
                    <xdr:colOff>85725</xdr:colOff>
                    <xdr:row>318</xdr:row>
                    <xdr:rowOff>0</xdr:rowOff>
                  </from>
                  <to>
                    <xdr:col>7</xdr:col>
                    <xdr:colOff>314325</xdr:colOff>
                    <xdr:row>318</xdr:row>
                    <xdr:rowOff>238125</xdr:rowOff>
                  </to>
                </anchor>
              </controlPr>
            </control>
          </mc:Choice>
        </mc:AlternateContent>
        <mc:AlternateContent xmlns:mc="http://schemas.openxmlformats.org/markup-compatibility/2006">
          <mc:Choice Requires="x14">
            <control shapeId="4185" r:id="rId68" name="Check Box 89">
              <controlPr defaultSize="0" autoFill="0" autoLine="0" autoPict="0">
                <anchor moveWithCells="1">
                  <from>
                    <xdr:col>7</xdr:col>
                    <xdr:colOff>85725</xdr:colOff>
                    <xdr:row>319</xdr:row>
                    <xdr:rowOff>0</xdr:rowOff>
                  </from>
                  <to>
                    <xdr:col>7</xdr:col>
                    <xdr:colOff>314325</xdr:colOff>
                    <xdr:row>319</xdr:row>
                    <xdr:rowOff>238125</xdr:rowOff>
                  </to>
                </anchor>
              </controlPr>
            </control>
          </mc:Choice>
        </mc:AlternateContent>
        <mc:AlternateContent xmlns:mc="http://schemas.openxmlformats.org/markup-compatibility/2006">
          <mc:Choice Requires="x14">
            <control shapeId="4186" r:id="rId69" name="Check Box 90">
              <controlPr defaultSize="0" autoFill="0" autoLine="0" autoPict="0">
                <anchor moveWithCells="1">
                  <from>
                    <xdr:col>7</xdr:col>
                    <xdr:colOff>85725</xdr:colOff>
                    <xdr:row>320</xdr:row>
                    <xdr:rowOff>0</xdr:rowOff>
                  </from>
                  <to>
                    <xdr:col>7</xdr:col>
                    <xdr:colOff>314325</xdr:colOff>
                    <xdr:row>320</xdr:row>
                    <xdr:rowOff>238125</xdr:rowOff>
                  </to>
                </anchor>
              </controlPr>
            </control>
          </mc:Choice>
        </mc:AlternateContent>
        <mc:AlternateContent xmlns:mc="http://schemas.openxmlformats.org/markup-compatibility/2006">
          <mc:Choice Requires="x14">
            <control shapeId="4187" r:id="rId70" name="Check Box 91">
              <controlPr defaultSize="0" autoFill="0" autoLine="0" autoPict="0">
                <anchor moveWithCells="1">
                  <from>
                    <xdr:col>7</xdr:col>
                    <xdr:colOff>85725</xdr:colOff>
                    <xdr:row>321</xdr:row>
                    <xdr:rowOff>0</xdr:rowOff>
                  </from>
                  <to>
                    <xdr:col>7</xdr:col>
                    <xdr:colOff>314325</xdr:colOff>
                    <xdr:row>321</xdr:row>
                    <xdr:rowOff>238125</xdr:rowOff>
                  </to>
                </anchor>
              </controlPr>
            </control>
          </mc:Choice>
        </mc:AlternateContent>
        <mc:AlternateContent xmlns:mc="http://schemas.openxmlformats.org/markup-compatibility/2006">
          <mc:Choice Requires="x14">
            <control shapeId="4188" r:id="rId71" name="Check Box 92">
              <controlPr defaultSize="0" autoFill="0" autoLine="0" autoPict="0">
                <anchor moveWithCells="1">
                  <from>
                    <xdr:col>7</xdr:col>
                    <xdr:colOff>85725</xdr:colOff>
                    <xdr:row>322</xdr:row>
                    <xdr:rowOff>0</xdr:rowOff>
                  </from>
                  <to>
                    <xdr:col>7</xdr:col>
                    <xdr:colOff>314325</xdr:colOff>
                    <xdr:row>322</xdr:row>
                    <xdr:rowOff>238125</xdr:rowOff>
                  </to>
                </anchor>
              </controlPr>
            </control>
          </mc:Choice>
        </mc:AlternateContent>
        <mc:AlternateContent xmlns:mc="http://schemas.openxmlformats.org/markup-compatibility/2006">
          <mc:Choice Requires="x14">
            <control shapeId="4189" r:id="rId72" name="Check Box 93">
              <controlPr defaultSize="0" autoFill="0" autoLine="0" autoPict="0">
                <anchor moveWithCells="1">
                  <from>
                    <xdr:col>7</xdr:col>
                    <xdr:colOff>85725</xdr:colOff>
                    <xdr:row>323</xdr:row>
                    <xdr:rowOff>0</xdr:rowOff>
                  </from>
                  <to>
                    <xdr:col>7</xdr:col>
                    <xdr:colOff>314325</xdr:colOff>
                    <xdr:row>323</xdr:row>
                    <xdr:rowOff>238125</xdr:rowOff>
                  </to>
                </anchor>
              </controlPr>
            </control>
          </mc:Choice>
        </mc:AlternateContent>
        <mc:AlternateContent xmlns:mc="http://schemas.openxmlformats.org/markup-compatibility/2006">
          <mc:Choice Requires="x14">
            <control shapeId="4190" r:id="rId73" name="Check Box 94">
              <controlPr defaultSize="0" autoFill="0" autoLine="0" autoPict="0">
                <anchor moveWithCells="1">
                  <from>
                    <xdr:col>7</xdr:col>
                    <xdr:colOff>85725</xdr:colOff>
                    <xdr:row>324</xdr:row>
                    <xdr:rowOff>0</xdr:rowOff>
                  </from>
                  <to>
                    <xdr:col>7</xdr:col>
                    <xdr:colOff>314325</xdr:colOff>
                    <xdr:row>324</xdr:row>
                    <xdr:rowOff>238125</xdr:rowOff>
                  </to>
                </anchor>
              </controlPr>
            </control>
          </mc:Choice>
        </mc:AlternateContent>
        <mc:AlternateContent xmlns:mc="http://schemas.openxmlformats.org/markup-compatibility/2006">
          <mc:Choice Requires="x14">
            <control shapeId="4191" r:id="rId74" name="Check Box 95">
              <controlPr defaultSize="0" autoFill="0" autoLine="0" autoPict="0">
                <anchor moveWithCells="1">
                  <from>
                    <xdr:col>7</xdr:col>
                    <xdr:colOff>85725</xdr:colOff>
                    <xdr:row>325</xdr:row>
                    <xdr:rowOff>0</xdr:rowOff>
                  </from>
                  <to>
                    <xdr:col>7</xdr:col>
                    <xdr:colOff>314325</xdr:colOff>
                    <xdr:row>325</xdr:row>
                    <xdr:rowOff>238125</xdr:rowOff>
                  </to>
                </anchor>
              </controlPr>
            </control>
          </mc:Choice>
        </mc:AlternateContent>
        <mc:AlternateContent xmlns:mc="http://schemas.openxmlformats.org/markup-compatibility/2006">
          <mc:Choice Requires="x14">
            <control shapeId="4192" r:id="rId75" name="Check Box 96">
              <controlPr defaultSize="0" autoFill="0" autoLine="0" autoPict="0">
                <anchor moveWithCells="1">
                  <from>
                    <xdr:col>7</xdr:col>
                    <xdr:colOff>85725</xdr:colOff>
                    <xdr:row>326</xdr:row>
                    <xdr:rowOff>0</xdr:rowOff>
                  </from>
                  <to>
                    <xdr:col>7</xdr:col>
                    <xdr:colOff>314325</xdr:colOff>
                    <xdr:row>326</xdr:row>
                    <xdr:rowOff>238125</xdr:rowOff>
                  </to>
                </anchor>
              </controlPr>
            </control>
          </mc:Choice>
        </mc:AlternateContent>
        <mc:AlternateContent xmlns:mc="http://schemas.openxmlformats.org/markup-compatibility/2006">
          <mc:Choice Requires="x14">
            <control shapeId="4193" r:id="rId76" name="Check Box 97">
              <controlPr defaultSize="0" autoFill="0" autoLine="0" autoPict="0">
                <anchor moveWithCells="1">
                  <from>
                    <xdr:col>7</xdr:col>
                    <xdr:colOff>85725</xdr:colOff>
                    <xdr:row>327</xdr:row>
                    <xdr:rowOff>0</xdr:rowOff>
                  </from>
                  <to>
                    <xdr:col>7</xdr:col>
                    <xdr:colOff>314325</xdr:colOff>
                    <xdr:row>327</xdr:row>
                    <xdr:rowOff>238125</xdr:rowOff>
                  </to>
                </anchor>
              </controlPr>
            </control>
          </mc:Choice>
        </mc:AlternateContent>
        <mc:AlternateContent xmlns:mc="http://schemas.openxmlformats.org/markup-compatibility/2006">
          <mc:Choice Requires="x14">
            <control shapeId="4194" r:id="rId77" name="Check Box 98">
              <controlPr defaultSize="0" autoFill="0" autoLine="0" autoPict="0">
                <anchor moveWithCells="1">
                  <from>
                    <xdr:col>7</xdr:col>
                    <xdr:colOff>85725</xdr:colOff>
                    <xdr:row>328</xdr:row>
                    <xdr:rowOff>0</xdr:rowOff>
                  </from>
                  <to>
                    <xdr:col>7</xdr:col>
                    <xdr:colOff>314325</xdr:colOff>
                    <xdr:row>328</xdr:row>
                    <xdr:rowOff>238125</xdr:rowOff>
                  </to>
                </anchor>
              </controlPr>
            </control>
          </mc:Choice>
        </mc:AlternateContent>
        <mc:AlternateContent xmlns:mc="http://schemas.openxmlformats.org/markup-compatibility/2006">
          <mc:Choice Requires="x14">
            <control shapeId="4195" r:id="rId78" name="Check Box 99">
              <controlPr defaultSize="0" autoFill="0" autoLine="0" autoPict="0">
                <anchor moveWithCells="1">
                  <from>
                    <xdr:col>7</xdr:col>
                    <xdr:colOff>85725</xdr:colOff>
                    <xdr:row>329</xdr:row>
                    <xdr:rowOff>0</xdr:rowOff>
                  </from>
                  <to>
                    <xdr:col>7</xdr:col>
                    <xdr:colOff>314325</xdr:colOff>
                    <xdr:row>329</xdr:row>
                    <xdr:rowOff>238125</xdr:rowOff>
                  </to>
                </anchor>
              </controlPr>
            </control>
          </mc:Choice>
        </mc:AlternateContent>
        <mc:AlternateContent xmlns:mc="http://schemas.openxmlformats.org/markup-compatibility/2006">
          <mc:Choice Requires="x14">
            <control shapeId="4196" r:id="rId79" name="Check Box 100">
              <controlPr defaultSize="0" autoFill="0" autoLine="0" autoPict="0">
                <anchor moveWithCells="1">
                  <from>
                    <xdr:col>7</xdr:col>
                    <xdr:colOff>85725</xdr:colOff>
                    <xdr:row>330</xdr:row>
                    <xdr:rowOff>0</xdr:rowOff>
                  </from>
                  <to>
                    <xdr:col>7</xdr:col>
                    <xdr:colOff>314325</xdr:colOff>
                    <xdr:row>330</xdr:row>
                    <xdr:rowOff>238125</xdr:rowOff>
                  </to>
                </anchor>
              </controlPr>
            </control>
          </mc:Choice>
        </mc:AlternateContent>
        <mc:AlternateContent xmlns:mc="http://schemas.openxmlformats.org/markup-compatibility/2006">
          <mc:Choice Requires="x14">
            <control shapeId="4197" r:id="rId80" name="Check Box 101">
              <controlPr defaultSize="0" autoFill="0" autoLine="0" autoPict="0">
                <anchor moveWithCells="1">
                  <from>
                    <xdr:col>7</xdr:col>
                    <xdr:colOff>85725</xdr:colOff>
                    <xdr:row>338</xdr:row>
                    <xdr:rowOff>0</xdr:rowOff>
                  </from>
                  <to>
                    <xdr:col>7</xdr:col>
                    <xdr:colOff>314325</xdr:colOff>
                    <xdr:row>338</xdr:row>
                    <xdr:rowOff>238125</xdr:rowOff>
                  </to>
                </anchor>
              </controlPr>
            </control>
          </mc:Choice>
        </mc:AlternateContent>
        <mc:AlternateContent xmlns:mc="http://schemas.openxmlformats.org/markup-compatibility/2006">
          <mc:Choice Requires="x14">
            <control shapeId="4198" r:id="rId81" name="Check Box 102">
              <controlPr defaultSize="0" autoFill="0" autoLine="0" autoPict="0">
                <anchor moveWithCells="1">
                  <from>
                    <xdr:col>7</xdr:col>
                    <xdr:colOff>85725</xdr:colOff>
                    <xdr:row>339</xdr:row>
                    <xdr:rowOff>0</xdr:rowOff>
                  </from>
                  <to>
                    <xdr:col>7</xdr:col>
                    <xdr:colOff>314325</xdr:colOff>
                    <xdr:row>339</xdr:row>
                    <xdr:rowOff>238125</xdr:rowOff>
                  </to>
                </anchor>
              </controlPr>
            </control>
          </mc:Choice>
        </mc:AlternateContent>
        <mc:AlternateContent xmlns:mc="http://schemas.openxmlformats.org/markup-compatibility/2006">
          <mc:Choice Requires="x14">
            <control shapeId="4199" r:id="rId82" name="Check Box 103">
              <controlPr defaultSize="0" autoFill="0" autoLine="0" autoPict="0">
                <anchor moveWithCells="1">
                  <from>
                    <xdr:col>7</xdr:col>
                    <xdr:colOff>85725</xdr:colOff>
                    <xdr:row>340</xdr:row>
                    <xdr:rowOff>0</xdr:rowOff>
                  </from>
                  <to>
                    <xdr:col>7</xdr:col>
                    <xdr:colOff>314325</xdr:colOff>
                    <xdr:row>340</xdr:row>
                    <xdr:rowOff>238125</xdr:rowOff>
                  </to>
                </anchor>
              </controlPr>
            </control>
          </mc:Choice>
        </mc:AlternateContent>
        <mc:AlternateContent xmlns:mc="http://schemas.openxmlformats.org/markup-compatibility/2006">
          <mc:Choice Requires="x14">
            <control shapeId="4200" r:id="rId83" name="Check Box 104">
              <controlPr defaultSize="0" autoFill="0" autoLine="0" autoPict="0">
                <anchor moveWithCells="1">
                  <from>
                    <xdr:col>7</xdr:col>
                    <xdr:colOff>85725</xdr:colOff>
                    <xdr:row>341</xdr:row>
                    <xdr:rowOff>0</xdr:rowOff>
                  </from>
                  <to>
                    <xdr:col>7</xdr:col>
                    <xdr:colOff>314325</xdr:colOff>
                    <xdr:row>341</xdr:row>
                    <xdr:rowOff>238125</xdr:rowOff>
                  </to>
                </anchor>
              </controlPr>
            </control>
          </mc:Choice>
        </mc:AlternateContent>
        <mc:AlternateContent xmlns:mc="http://schemas.openxmlformats.org/markup-compatibility/2006">
          <mc:Choice Requires="x14">
            <control shapeId="4201" r:id="rId84" name="Check Box 105">
              <controlPr defaultSize="0" autoFill="0" autoLine="0" autoPict="0">
                <anchor moveWithCells="1">
                  <from>
                    <xdr:col>7</xdr:col>
                    <xdr:colOff>85725</xdr:colOff>
                    <xdr:row>381</xdr:row>
                    <xdr:rowOff>0</xdr:rowOff>
                  </from>
                  <to>
                    <xdr:col>7</xdr:col>
                    <xdr:colOff>314325</xdr:colOff>
                    <xdr:row>382</xdr:row>
                    <xdr:rowOff>0</xdr:rowOff>
                  </to>
                </anchor>
              </controlPr>
            </control>
          </mc:Choice>
        </mc:AlternateContent>
        <mc:AlternateContent xmlns:mc="http://schemas.openxmlformats.org/markup-compatibility/2006">
          <mc:Choice Requires="x14">
            <control shapeId="4202" r:id="rId85" name="Check Box 106">
              <controlPr defaultSize="0" autoFill="0" autoLine="0" autoPict="0">
                <anchor moveWithCells="1">
                  <from>
                    <xdr:col>7</xdr:col>
                    <xdr:colOff>85725</xdr:colOff>
                    <xdr:row>382</xdr:row>
                    <xdr:rowOff>0</xdr:rowOff>
                  </from>
                  <to>
                    <xdr:col>7</xdr:col>
                    <xdr:colOff>314325</xdr:colOff>
                    <xdr:row>383</xdr:row>
                    <xdr:rowOff>0</xdr:rowOff>
                  </to>
                </anchor>
              </controlPr>
            </control>
          </mc:Choice>
        </mc:AlternateContent>
        <mc:AlternateContent xmlns:mc="http://schemas.openxmlformats.org/markup-compatibility/2006">
          <mc:Choice Requires="x14">
            <control shapeId="4203" r:id="rId86" name="Check Box 107">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04" r:id="rId87" name="Check Box 108">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05" r:id="rId88" name="Check Box 109">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06" r:id="rId89" name="Check Box 110">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07" r:id="rId90" name="Check Box 111">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08" r:id="rId91" name="Check Box 112">
              <controlPr defaultSize="0" autoFill="0" autoLine="0" autoPict="0">
                <anchor moveWithCells="1">
                  <from>
                    <xdr:col>7</xdr:col>
                    <xdr:colOff>85725</xdr:colOff>
                    <xdr:row>388</xdr:row>
                    <xdr:rowOff>0</xdr:rowOff>
                  </from>
                  <to>
                    <xdr:col>7</xdr:col>
                    <xdr:colOff>314325</xdr:colOff>
                    <xdr:row>388</xdr:row>
                    <xdr:rowOff>238125</xdr:rowOff>
                  </to>
                </anchor>
              </controlPr>
            </control>
          </mc:Choice>
        </mc:AlternateContent>
        <mc:AlternateContent xmlns:mc="http://schemas.openxmlformats.org/markup-compatibility/2006">
          <mc:Choice Requires="x14">
            <control shapeId="4209" r:id="rId92" name="Check Box 113">
              <controlPr defaultSize="0" autoFill="0" autoLine="0" autoPict="0">
                <anchor moveWithCells="1">
                  <from>
                    <xdr:col>7</xdr:col>
                    <xdr:colOff>85725</xdr:colOff>
                    <xdr:row>389</xdr:row>
                    <xdr:rowOff>0</xdr:rowOff>
                  </from>
                  <to>
                    <xdr:col>7</xdr:col>
                    <xdr:colOff>314325</xdr:colOff>
                    <xdr:row>390</xdr:row>
                    <xdr:rowOff>0</xdr:rowOff>
                  </to>
                </anchor>
              </controlPr>
            </control>
          </mc:Choice>
        </mc:AlternateContent>
        <mc:AlternateContent xmlns:mc="http://schemas.openxmlformats.org/markup-compatibility/2006">
          <mc:Choice Requires="x14">
            <control shapeId="4210" r:id="rId93" name="Check Box 114">
              <controlPr defaultSize="0" autoFill="0" autoLine="0" autoPict="0">
                <anchor moveWithCells="1">
                  <from>
                    <xdr:col>7</xdr:col>
                    <xdr:colOff>85725</xdr:colOff>
                    <xdr:row>390</xdr:row>
                    <xdr:rowOff>0</xdr:rowOff>
                  </from>
                  <to>
                    <xdr:col>7</xdr:col>
                    <xdr:colOff>314325</xdr:colOff>
                    <xdr:row>390</xdr:row>
                    <xdr:rowOff>238125</xdr:rowOff>
                  </to>
                </anchor>
              </controlPr>
            </control>
          </mc:Choice>
        </mc:AlternateContent>
        <mc:AlternateContent xmlns:mc="http://schemas.openxmlformats.org/markup-compatibility/2006">
          <mc:Choice Requires="x14">
            <control shapeId="4211" r:id="rId94" name="Check Box 115">
              <controlPr defaultSize="0" autoFill="0" autoLine="0" autoPict="0">
                <anchor moveWithCells="1">
                  <from>
                    <xdr:col>7</xdr:col>
                    <xdr:colOff>85725</xdr:colOff>
                    <xdr:row>392</xdr:row>
                    <xdr:rowOff>0</xdr:rowOff>
                  </from>
                  <to>
                    <xdr:col>7</xdr:col>
                    <xdr:colOff>314325</xdr:colOff>
                    <xdr:row>392</xdr:row>
                    <xdr:rowOff>238125</xdr:rowOff>
                  </to>
                </anchor>
              </controlPr>
            </control>
          </mc:Choice>
        </mc:AlternateContent>
        <mc:AlternateContent xmlns:mc="http://schemas.openxmlformats.org/markup-compatibility/2006">
          <mc:Choice Requires="x14">
            <control shapeId="4212" r:id="rId95" name="Check Box 116">
              <controlPr defaultSize="0" autoFill="0" autoLine="0" autoPict="0">
                <anchor moveWithCells="1">
                  <from>
                    <xdr:col>7</xdr:col>
                    <xdr:colOff>85725</xdr:colOff>
                    <xdr:row>393</xdr:row>
                    <xdr:rowOff>0</xdr:rowOff>
                  </from>
                  <to>
                    <xdr:col>7</xdr:col>
                    <xdr:colOff>314325</xdr:colOff>
                    <xdr:row>393</xdr:row>
                    <xdr:rowOff>238125</xdr:rowOff>
                  </to>
                </anchor>
              </controlPr>
            </control>
          </mc:Choice>
        </mc:AlternateContent>
        <mc:AlternateContent xmlns:mc="http://schemas.openxmlformats.org/markup-compatibility/2006">
          <mc:Choice Requires="x14">
            <control shapeId="4213" r:id="rId96" name="Check Box 117">
              <controlPr defaultSize="0" autoFill="0" autoLine="0" autoPict="0">
                <anchor moveWithCells="1">
                  <from>
                    <xdr:col>7</xdr:col>
                    <xdr:colOff>85725</xdr:colOff>
                    <xdr:row>394</xdr:row>
                    <xdr:rowOff>0</xdr:rowOff>
                  </from>
                  <to>
                    <xdr:col>7</xdr:col>
                    <xdr:colOff>314325</xdr:colOff>
                    <xdr:row>394</xdr:row>
                    <xdr:rowOff>238125</xdr:rowOff>
                  </to>
                </anchor>
              </controlPr>
            </control>
          </mc:Choice>
        </mc:AlternateContent>
        <mc:AlternateContent xmlns:mc="http://schemas.openxmlformats.org/markup-compatibility/2006">
          <mc:Choice Requires="x14">
            <control shapeId="4214" r:id="rId97" name="Check Box 118">
              <controlPr defaultSize="0" autoFill="0" autoLine="0" autoPict="0">
                <anchor moveWithCells="1">
                  <from>
                    <xdr:col>7</xdr:col>
                    <xdr:colOff>85725</xdr:colOff>
                    <xdr:row>395</xdr:row>
                    <xdr:rowOff>0</xdr:rowOff>
                  </from>
                  <to>
                    <xdr:col>7</xdr:col>
                    <xdr:colOff>314325</xdr:colOff>
                    <xdr:row>395</xdr:row>
                    <xdr:rowOff>238125</xdr:rowOff>
                  </to>
                </anchor>
              </controlPr>
            </control>
          </mc:Choice>
        </mc:AlternateContent>
        <mc:AlternateContent xmlns:mc="http://schemas.openxmlformats.org/markup-compatibility/2006">
          <mc:Choice Requires="x14">
            <control shapeId="4215" r:id="rId98" name="Check Box 119">
              <controlPr defaultSize="0" autoFill="0" autoLine="0" autoPict="0">
                <anchor moveWithCells="1">
                  <from>
                    <xdr:col>7</xdr:col>
                    <xdr:colOff>85725</xdr:colOff>
                    <xdr:row>396</xdr:row>
                    <xdr:rowOff>0</xdr:rowOff>
                  </from>
                  <to>
                    <xdr:col>7</xdr:col>
                    <xdr:colOff>314325</xdr:colOff>
                    <xdr:row>396</xdr:row>
                    <xdr:rowOff>238125</xdr:rowOff>
                  </to>
                </anchor>
              </controlPr>
            </control>
          </mc:Choice>
        </mc:AlternateContent>
        <mc:AlternateContent xmlns:mc="http://schemas.openxmlformats.org/markup-compatibility/2006">
          <mc:Choice Requires="x14">
            <control shapeId="4216" r:id="rId99" name="Check Box 120">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mc:AlternateContent xmlns:mc="http://schemas.openxmlformats.org/markup-compatibility/2006">
          <mc:Choice Requires="x14">
            <control shapeId="4217" r:id="rId100" name="Check Box 121">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18" r:id="rId101" name="Check Box 122">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19" r:id="rId102" name="Check Box 123">
              <controlPr defaultSize="0" autoFill="0" autoLine="0" autoPict="0">
                <anchor moveWithCells="1">
                  <from>
                    <xdr:col>7</xdr:col>
                    <xdr:colOff>85725</xdr:colOff>
                    <xdr:row>400</xdr:row>
                    <xdr:rowOff>0</xdr:rowOff>
                  </from>
                  <to>
                    <xdr:col>7</xdr:col>
                    <xdr:colOff>314325</xdr:colOff>
                    <xdr:row>400</xdr:row>
                    <xdr:rowOff>238125</xdr:rowOff>
                  </to>
                </anchor>
              </controlPr>
            </control>
          </mc:Choice>
        </mc:AlternateContent>
        <mc:AlternateContent xmlns:mc="http://schemas.openxmlformats.org/markup-compatibility/2006">
          <mc:Choice Requires="x14">
            <control shapeId="4220" r:id="rId103" name="Check Box 124">
              <controlPr defaultSize="0" autoFill="0" autoLine="0" autoPict="0">
                <anchor moveWithCells="1">
                  <from>
                    <xdr:col>7</xdr:col>
                    <xdr:colOff>85725</xdr:colOff>
                    <xdr:row>401</xdr:row>
                    <xdr:rowOff>0</xdr:rowOff>
                  </from>
                  <to>
                    <xdr:col>7</xdr:col>
                    <xdr:colOff>314325</xdr:colOff>
                    <xdr:row>401</xdr:row>
                    <xdr:rowOff>238125</xdr:rowOff>
                  </to>
                </anchor>
              </controlPr>
            </control>
          </mc:Choice>
        </mc:AlternateContent>
        <mc:AlternateContent xmlns:mc="http://schemas.openxmlformats.org/markup-compatibility/2006">
          <mc:Choice Requires="x14">
            <control shapeId="4221" r:id="rId104" name="Check Box 125">
              <controlPr defaultSize="0" autoFill="0" autoLine="0" autoPict="0">
                <anchor moveWithCells="1">
                  <from>
                    <xdr:col>7</xdr:col>
                    <xdr:colOff>85725</xdr:colOff>
                    <xdr:row>402</xdr:row>
                    <xdr:rowOff>0</xdr:rowOff>
                  </from>
                  <to>
                    <xdr:col>7</xdr:col>
                    <xdr:colOff>314325</xdr:colOff>
                    <xdr:row>402</xdr:row>
                    <xdr:rowOff>238125</xdr:rowOff>
                  </to>
                </anchor>
              </controlPr>
            </control>
          </mc:Choice>
        </mc:AlternateContent>
        <mc:AlternateContent xmlns:mc="http://schemas.openxmlformats.org/markup-compatibility/2006">
          <mc:Choice Requires="x14">
            <control shapeId="4222" r:id="rId105" name="Check Box 126">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23" r:id="rId106" name="Check Box 127">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24" r:id="rId107" name="Check Box 128">
              <controlPr defaultSize="0" autoFill="0" autoLine="0" autoPict="0">
                <anchor moveWithCells="1">
                  <from>
                    <xdr:col>7</xdr:col>
                    <xdr:colOff>85725</xdr:colOff>
                    <xdr:row>405</xdr:row>
                    <xdr:rowOff>0</xdr:rowOff>
                  </from>
                  <to>
                    <xdr:col>7</xdr:col>
                    <xdr:colOff>314325</xdr:colOff>
                    <xdr:row>405</xdr:row>
                    <xdr:rowOff>238125</xdr:rowOff>
                  </to>
                </anchor>
              </controlPr>
            </control>
          </mc:Choice>
        </mc:AlternateContent>
        <mc:AlternateContent xmlns:mc="http://schemas.openxmlformats.org/markup-compatibility/2006">
          <mc:Choice Requires="x14">
            <control shapeId="4225" r:id="rId108" name="Check Box 129">
              <controlPr defaultSize="0" autoFill="0" autoLine="0" autoPict="0">
                <anchor moveWithCells="1">
                  <from>
                    <xdr:col>7</xdr:col>
                    <xdr:colOff>85725</xdr:colOff>
                    <xdr:row>406</xdr:row>
                    <xdr:rowOff>0</xdr:rowOff>
                  </from>
                  <to>
                    <xdr:col>7</xdr:col>
                    <xdr:colOff>314325</xdr:colOff>
                    <xdr:row>406</xdr:row>
                    <xdr:rowOff>238125</xdr:rowOff>
                  </to>
                </anchor>
              </controlPr>
            </control>
          </mc:Choice>
        </mc:AlternateContent>
        <mc:AlternateContent xmlns:mc="http://schemas.openxmlformats.org/markup-compatibility/2006">
          <mc:Choice Requires="x14">
            <control shapeId="4226" r:id="rId109" name="Check Box 130">
              <controlPr defaultSize="0" autoFill="0" autoLine="0" autoPict="0">
                <anchor moveWithCells="1">
                  <from>
                    <xdr:col>7</xdr:col>
                    <xdr:colOff>85725</xdr:colOff>
                    <xdr:row>407</xdr:row>
                    <xdr:rowOff>0</xdr:rowOff>
                  </from>
                  <to>
                    <xdr:col>7</xdr:col>
                    <xdr:colOff>314325</xdr:colOff>
                    <xdr:row>407</xdr:row>
                    <xdr:rowOff>238125</xdr:rowOff>
                  </to>
                </anchor>
              </controlPr>
            </control>
          </mc:Choice>
        </mc:AlternateContent>
        <mc:AlternateContent xmlns:mc="http://schemas.openxmlformats.org/markup-compatibility/2006">
          <mc:Choice Requires="x14">
            <control shapeId="4227" r:id="rId110" name="Check Box 131">
              <controlPr defaultSize="0" autoFill="0" autoLine="0" autoPict="0">
                <anchor moveWithCells="1">
                  <from>
                    <xdr:col>7</xdr:col>
                    <xdr:colOff>85725</xdr:colOff>
                    <xdr:row>408</xdr:row>
                    <xdr:rowOff>0</xdr:rowOff>
                  </from>
                  <to>
                    <xdr:col>7</xdr:col>
                    <xdr:colOff>314325</xdr:colOff>
                    <xdr:row>408</xdr:row>
                    <xdr:rowOff>238125</xdr:rowOff>
                  </to>
                </anchor>
              </controlPr>
            </control>
          </mc:Choice>
        </mc:AlternateContent>
        <mc:AlternateContent xmlns:mc="http://schemas.openxmlformats.org/markup-compatibility/2006">
          <mc:Choice Requires="x14">
            <control shapeId="4228" r:id="rId111" name="Check Box 132">
              <controlPr defaultSize="0" autoFill="0" autoLine="0" autoPict="0">
                <anchor moveWithCells="1">
                  <from>
                    <xdr:col>7</xdr:col>
                    <xdr:colOff>85725</xdr:colOff>
                    <xdr:row>409</xdr:row>
                    <xdr:rowOff>0</xdr:rowOff>
                  </from>
                  <to>
                    <xdr:col>7</xdr:col>
                    <xdr:colOff>314325</xdr:colOff>
                    <xdr:row>409</xdr:row>
                    <xdr:rowOff>238125</xdr:rowOff>
                  </to>
                </anchor>
              </controlPr>
            </control>
          </mc:Choice>
        </mc:AlternateContent>
        <mc:AlternateContent xmlns:mc="http://schemas.openxmlformats.org/markup-compatibility/2006">
          <mc:Choice Requires="x14">
            <control shapeId="4229" r:id="rId112" name="Check Box 133">
              <controlPr defaultSize="0" autoFill="0" autoLine="0" autoPict="0">
                <anchor moveWithCells="1">
                  <from>
                    <xdr:col>7</xdr:col>
                    <xdr:colOff>85725</xdr:colOff>
                    <xdr:row>410</xdr:row>
                    <xdr:rowOff>0</xdr:rowOff>
                  </from>
                  <to>
                    <xdr:col>7</xdr:col>
                    <xdr:colOff>314325</xdr:colOff>
                    <xdr:row>410</xdr:row>
                    <xdr:rowOff>238125</xdr:rowOff>
                  </to>
                </anchor>
              </controlPr>
            </control>
          </mc:Choice>
        </mc:AlternateContent>
        <mc:AlternateContent xmlns:mc="http://schemas.openxmlformats.org/markup-compatibility/2006">
          <mc:Choice Requires="x14">
            <control shapeId="4230" r:id="rId113" name="Check Box 134">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31" r:id="rId114" name="Check Box 135">
              <controlPr defaultSize="0" autoFill="0" autoLine="0" autoPict="0">
                <anchor moveWithCells="1">
                  <from>
                    <xdr:col>7</xdr:col>
                    <xdr:colOff>85725</xdr:colOff>
                    <xdr:row>412</xdr:row>
                    <xdr:rowOff>0</xdr:rowOff>
                  </from>
                  <to>
                    <xdr:col>7</xdr:col>
                    <xdr:colOff>314325</xdr:colOff>
                    <xdr:row>412</xdr:row>
                    <xdr:rowOff>238125</xdr:rowOff>
                  </to>
                </anchor>
              </controlPr>
            </control>
          </mc:Choice>
        </mc:AlternateContent>
        <mc:AlternateContent xmlns:mc="http://schemas.openxmlformats.org/markup-compatibility/2006">
          <mc:Choice Requires="x14">
            <control shapeId="4232" r:id="rId115" name="Check Box 136">
              <controlPr defaultSize="0" autoFill="0" autoLine="0" autoPict="0">
                <anchor moveWithCells="1">
                  <from>
                    <xdr:col>7</xdr:col>
                    <xdr:colOff>85725</xdr:colOff>
                    <xdr:row>413</xdr:row>
                    <xdr:rowOff>0</xdr:rowOff>
                  </from>
                  <to>
                    <xdr:col>7</xdr:col>
                    <xdr:colOff>314325</xdr:colOff>
                    <xdr:row>413</xdr:row>
                    <xdr:rowOff>238125</xdr:rowOff>
                  </to>
                </anchor>
              </controlPr>
            </control>
          </mc:Choice>
        </mc:AlternateContent>
        <mc:AlternateContent xmlns:mc="http://schemas.openxmlformats.org/markup-compatibility/2006">
          <mc:Choice Requires="x14">
            <control shapeId="4233" r:id="rId116" name="Check Box 137">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34" r:id="rId117" name="Check Box 138">
              <controlPr defaultSize="0" autoFill="0" autoLine="0" autoPict="0">
                <anchor moveWithCells="1">
                  <from>
                    <xdr:col>7</xdr:col>
                    <xdr:colOff>85725</xdr:colOff>
                    <xdr:row>415</xdr:row>
                    <xdr:rowOff>0</xdr:rowOff>
                  </from>
                  <to>
                    <xdr:col>7</xdr:col>
                    <xdr:colOff>314325</xdr:colOff>
                    <xdr:row>415</xdr:row>
                    <xdr:rowOff>238125</xdr:rowOff>
                  </to>
                </anchor>
              </controlPr>
            </control>
          </mc:Choice>
        </mc:AlternateContent>
        <mc:AlternateContent xmlns:mc="http://schemas.openxmlformats.org/markup-compatibility/2006">
          <mc:Choice Requires="x14">
            <control shapeId="4235" r:id="rId118" name="Check Box 139">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48" r:id="rId119" name="Check Box 152">
              <controlPr defaultSize="0" autoFill="0" autoLine="0" autoPict="0">
                <anchor moveWithCells="1">
                  <from>
                    <xdr:col>7</xdr:col>
                    <xdr:colOff>85725</xdr:colOff>
                    <xdr:row>422</xdr:row>
                    <xdr:rowOff>2095500</xdr:rowOff>
                  </from>
                  <to>
                    <xdr:col>7</xdr:col>
                    <xdr:colOff>390525</xdr:colOff>
                    <xdr:row>423</xdr:row>
                    <xdr:rowOff>381000</xdr:rowOff>
                  </to>
                </anchor>
              </controlPr>
            </control>
          </mc:Choice>
        </mc:AlternateContent>
        <mc:AlternateContent xmlns:mc="http://schemas.openxmlformats.org/markup-compatibility/2006">
          <mc:Choice Requires="x14">
            <control shapeId="4249" r:id="rId120" name="Check Box 153">
              <controlPr defaultSize="0" autoFill="0" autoLine="0" autoPict="0">
                <anchor moveWithCells="1">
                  <from>
                    <xdr:col>7</xdr:col>
                    <xdr:colOff>85725</xdr:colOff>
                    <xdr:row>424</xdr:row>
                    <xdr:rowOff>0</xdr:rowOff>
                  </from>
                  <to>
                    <xdr:col>7</xdr:col>
                    <xdr:colOff>314325</xdr:colOff>
                    <xdr:row>424</xdr:row>
                    <xdr:rowOff>238125</xdr:rowOff>
                  </to>
                </anchor>
              </controlPr>
            </control>
          </mc:Choice>
        </mc:AlternateContent>
        <mc:AlternateContent xmlns:mc="http://schemas.openxmlformats.org/markup-compatibility/2006">
          <mc:Choice Requires="x14">
            <control shapeId="4250" r:id="rId121" name="Check Box 154">
              <controlPr defaultSize="0" autoFill="0" autoLine="0" autoPict="0">
                <anchor moveWithCells="1">
                  <from>
                    <xdr:col>7</xdr:col>
                    <xdr:colOff>85725</xdr:colOff>
                    <xdr:row>425</xdr:row>
                    <xdr:rowOff>0</xdr:rowOff>
                  </from>
                  <to>
                    <xdr:col>7</xdr:col>
                    <xdr:colOff>314325</xdr:colOff>
                    <xdr:row>425</xdr:row>
                    <xdr:rowOff>238125</xdr:rowOff>
                  </to>
                </anchor>
              </controlPr>
            </control>
          </mc:Choice>
        </mc:AlternateContent>
        <mc:AlternateContent xmlns:mc="http://schemas.openxmlformats.org/markup-compatibility/2006">
          <mc:Choice Requires="x14">
            <control shapeId="4251" r:id="rId122" name="Check Box 155">
              <controlPr defaultSize="0" autoFill="0" autoLine="0" autoPict="0">
                <anchor moveWithCells="1">
                  <from>
                    <xdr:col>7</xdr:col>
                    <xdr:colOff>85725</xdr:colOff>
                    <xdr:row>426</xdr:row>
                    <xdr:rowOff>0</xdr:rowOff>
                  </from>
                  <to>
                    <xdr:col>7</xdr:col>
                    <xdr:colOff>314325</xdr:colOff>
                    <xdr:row>426</xdr:row>
                    <xdr:rowOff>238125</xdr:rowOff>
                  </to>
                </anchor>
              </controlPr>
            </control>
          </mc:Choice>
        </mc:AlternateContent>
        <mc:AlternateContent xmlns:mc="http://schemas.openxmlformats.org/markup-compatibility/2006">
          <mc:Choice Requires="x14">
            <control shapeId="4252" r:id="rId123" name="Check Box 156">
              <controlPr defaultSize="0" autoFill="0" autoLine="0" autoPict="0">
                <anchor moveWithCells="1">
                  <from>
                    <xdr:col>7</xdr:col>
                    <xdr:colOff>85725</xdr:colOff>
                    <xdr:row>427</xdr:row>
                    <xdr:rowOff>0</xdr:rowOff>
                  </from>
                  <to>
                    <xdr:col>7</xdr:col>
                    <xdr:colOff>314325</xdr:colOff>
                    <xdr:row>427</xdr:row>
                    <xdr:rowOff>238125</xdr:rowOff>
                  </to>
                </anchor>
              </controlPr>
            </control>
          </mc:Choice>
        </mc:AlternateContent>
        <mc:AlternateContent xmlns:mc="http://schemas.openxmlformats.org/markup-compatibility/2006">
          <mc:Choice Requires="x14">
            <control shapeId="4253" r:id="rId124" name="Check Box 157">
              <controlPr defaultSize="0" autoFill="0" autoLine="0" autoPict="0">
                <anchor moveWithCells="1">
                  <from>
                    <xdr:col>7</xdr:col>
                    <xdr:colOff>85725</xdr:colOff>
                    <xdr:row>428</xdr:row>
                    <xdr:rowOff>0</xdr:rowOff>
                  </from>
                  <to>
                    <xdr:col>7</xdr:col>
                    <xdr:colOff>314325</xdr:colOff>
                    <xdr:row>428</xdr:row>
                    <xdr:rowOff>238125</xdr:rowOff>
                  </to>
                </anchor>
              </controlPr>
            </control>
          </mc:Choice>
        </mc:AlternateContent>
        <mc:AlternateContent xmlns:mc="http://schemas.openxmlformats.org/markup-compatibility/2006">
          <mc:Choice Requires="x14">
            <control shapeId="4254" r:id="rId125" name="Check Box 158">
              <controlPr defaultSize="0" autoFill="0" autoLine="0" autoPict="0">
                <anchor moveWithCells="1">
                  <from>
                    <xdr:col>7</xdr:col>
                    <xdr:colOff>85725</xdr:colOff>
                    <xdr:row>429</xdr:row>
                    <xdr:rowOff>0</xdr:rowOff>
                  </from>
                  <to>
                    <xdr:col>7</xdr:col>
                    <xdr:colOff>314325</xdr:colOff>
                    <xdr:row>429</xdr:row>
                    <xdr:rowOff>238125</xdr:rowOff>
                  </to>
                </anchor>
              </controlPr>
            </control>
          </mc:Choice>
        </mc:AlternateContent>
        <mc:AlternateContent xmlns:mc="http://schemas.openxmlformats.org/markup-compatibility/2006">
          <mc:Choice Requires="x14">
            <control shapeId="4255" r:id="rId126" name="Check Box 159">
              <controlPr defaultSize="0" autoFill="0" autoLine="0" autoPict="0">
                <anchor moveWithCells="1">
                  <from>
                    <xdr:col>7</xdr:col>
                    <xdr:colOff>85725</xdr:colOff>
                    <xdr:row>430</xdr:row>
                    <xdr:rowOff>0</xdr:rowOff>
                  </from>
                  <to>
                    <xdr:col>7</xdr:col>
                    <xdr:colOff>314325</xdr:colOff>
                    <xdr:row>430</xdr:row>
                    <xdr:rowOff>238125</xdr:rowOff>
                  </to>
                </anchor>
              </controlPr>
            </control>
          </mc:Choice>
        </mc:AlternateContent>
        <mc:AlternateContent xmlns:mc="http://schemas.openxmlformats.org/markup-compatibility/2006">
          <mc:Choice Requires="x14">
            <control shapeId="4256" r:id="rId127" name="Check Box 160">
              <controlPr defaultSize="0" autoFill="0" autoLine="0" autoPict="0">
                <anchor moveWithCells="1">
                  <from>
                    <xdr:col>7</xdr:col>
                    <xdr:colOff>85725</xdr:colOff>
                    <xdr:row>431</xdr:row>
                    <xdr:rowOff>0</xdr:rowOff>
                  </from>
                  <to>
                    <xdr:col>7</xdr:col>
                    <xdr:colOff>314325</xdr:colOff>
                    <xdr:row>431</xdr:row>
                    <xdr:rowOff>238125</xdr:rowOff>
                  </to>
                </anchor>
              </controlPr>
            </control>
          </mc:Choice>
        </mc:AlternateContent>
        <mc:AlternateContent xmlns:mc="http://schemas.openxmlformats.org/markup-compatibility/2006">
          <mc:Choice Requires="x14">
            <control shapeId="4257" r:id="rId128" name="Check Box 161">
              <controlPr defaultSize="0" autoFill="0" autoLine="0" autoPict="0">
                <anchor moveWithCells="1">
                  <from>
                    <xdr:col>7</xdr:col>
                    <xdr:colOff>85725</xdr:colOff>
                    <xdr:row>432</xdr:row>
                    <xdr:rowOff>0</xdr:rowOff>
                  </from>
                  <to>
                    <xdr:col>7</xdr:col>
                    <xdr:colOff>314325</xdr:colOff>
                    <xdr:row>432</xdr:row>
                    <xdr:rowOff>238125</xdr:rowOff>
                  </to>
                </anchor>
              </controlPr>
            </control>
          </mc:Choice>
        </mc:AlternateContent>
        <mc:AlternateContent xmlns:mc="http://schemas.openxmlformats.org/markup-compatibility/2006">
          <mc:Choice Requires="x14">
            <control shapeId="4258" r:id="rId129" name="Check Box 162">
              <controlPr defaultSize="0" autoFill="0" autoLine="0" autoPict="0">
                <anchor moveWithCells="1">
                  <from>
                    <xdr:col>7</xdr:col>
                    <xdr:colOff>85725</xdr:colOff>
                    <xdr:row>433</xdr:row>
                    <xdr:rowOff>0</xdr:rowOff>
                  </from>
                  <to>
                    <xdr:col>7</xdr:col>
                    <xdr:colOff>314325</xdr:colOff>
                    <xdr:row>433</xdr:row>
                    <xdr:rowOff>238125</xdr:rowOff>
                  </to>
                </anchor>
              </controlPr>
            </control>
          </mc:Choice>
        </mc:AlternateContent>
        <mc:AlternateContent xmlns:mc="http://schemas.openxmlformats.org/markup-compatibility/2006">
          <mc:Choice Requires="x14">
            <control shapeId="4259" r:id="rId130" name="Check Box 163">
              <controlPr defaultSize="0" autoFill="0" autoLine="0" autoPict="0">
                <anchor moveWithCells="1">
                  <from>
                    <xdr:col>7</xdr:col>
                    <xdr:colOff>85725</xdr:colOff>
                    <xdr:row>437</xdr:row>
                    <xdr:rowOff>0</xdr:rowOff>
                  </from>
                  <to>
                    <xdr:col>7</xdr:col>
                    <xdr:colOff>314325</xdr:colOff>
                    <xdr:row>437</xdr:row>
                    <xdr:rowOff>238125</xdr:rowOff>
                  </to>
                </anchor>
              </controlPr>
            </control>
          </mc:Choice>
        </mc:AlternateContent>
        <mc:AlternateContent xmlns:mc="http://schemas.openxmlformats.org/markup-compatibility/2006">
          <mc:Choice Requires="x14">
            <control shapeId="4260" r:id="rId131" name="Check Box 164">
              <controlPr defaultSize="0" autoFill="0" autoLine="0" autoPict="0">
                <anchor moveWithCells="1">
                  <from>
                    <xdr:col>7</xdr:col>
                    <xdr:colOff>85725</xdr:colOff>
                    <xdr:row>438</xdr:row>
                    <xdr:rowOff>0</xdr:rowOff>
                  </from>
                  <to>
                    <xdr:col>7</xdr:col>
                    <xdr:colOff>314325</xdr:colOff>
                    <xdr:row>438</xdr:row>
                    <xdr:rowOff>238125</xdr:rowOff>
                  </to>
                </anchor>
              </controlPr>
            </control>
          </mc:Choice>
        </mc:AlternateContent>
        <mc:AlternateContent xmlns:mc="http://schemas.openxmlformats.org/markup-compatibility/2006">
          <mc:Choice Requires="x14">
            <control shapeId="4261" r:id="rId132" name="Check Box 165">
              <controlPr defaultSize="0" autoFill="0" autoLine="0" autoPict="0">
                <anchor moveWithCells="1">
                  <from>
                    <xdr:col>7</xdr:col>
                    <xdr:colOff>85725</xdr:colOff>
                    <xdr:row>439</xdr:row>
                    <xdr:rowOff>0</xdr:rowOff>
                  </from>
                  <to>
                    <xdr:col>7</xdr:col>
                    <xdr:colOff>314325</xdr:colOff>
                    <xdr:row>439</xdr:row>
                    <xdr:rowOff>238125</xdr:rowOff>
                  </to>
                </anchor>
              </controlPr>
            </control>
          </mc:Choice>
        </mc:AlternateContent>
        <mc:AlternateContent xmlns:mc="http://schemas.openxmlformats.org/markup-compatibility/2006">
          <mc:Choice Requires="x14">
            <control shapeId="4262" r:id="rId133" name="Check Box 166">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63" r:id="rId134" name="Check Box 167">
              <controlPr defaultSize="0" autoFill="0" autoLine="0" autoPict="0">
                <anchor moveWithCells="1">
                  <from>
                    <xdr:col>7</xdr:col>
                    <xdr:colOff>85725</xdr:colOff>
                    <xdr:row>441</xdr:row>
                    <xdr:rowOff>0</xdr:rowOff>
                  </from>
                  <to>
                    <xdr:col>7</xdr:col>
                    <xdr:colOff>314325</xdr:colOff>
                    <xdr:row>441</xdr:row>
                    <xdr:rowOff>238125</xdr:rowOff>
                  </to>
                </anchor>
              </controlPr>
            </control>
          </mc:Choice>
        </mc:AlternateContent>
        <mc:AlternateContent xmlns:mc="http://schemas.openxmlformats.org/markup-compatibility/2006">
          <mc:Choice Requires="x14">
            <control shapeId="4264" r:id="rId135" name="Check Box 168">
              <controlPr defaultSize="0" autoFill="0" autoLine="0" autoPict="0">
                <anchor moveWithCells="1">
                  <from>
                    <xdr:col>7</xdr:col>
                    <xdr:colOff>85725</xdr:colOff>
                    <xdr:row>442</xdr:row>
                    <xdr:rowOff>0</xdr:rowOff>
                  </from>
                  <to>
                    <xdr:col>7</xdr:col>
                    <xdr:colOff>314325</xdr:colOff>
                    <xdr:row>442</xdr:row>
                    <xdr:rowOff>238125</xdr:rowOff>
                  </to>
                </anchor>
              </controlPr>
            </control>
          </mc:Choice>
        </mc:AlternateContent>
        <mc:AlternateContent xmlns:mc="http://schemas.openxmlformats.org/markup-compatibility/2006">
          <mc:Choice Requires="x14">
            <control shapeId="4268" r:id="rId136" name="Check Box 172">
              <controlPr defaultSize="0" autoFill="0" autoLine="0" autoPict="0">
                <anchor moveWithCells="1">
                  <from>
                    <xdr:col>7</xdr:col>
                    <xdr:colOff>85725</xdr:colOff>
                    <xdr:row>443</xdr:row>
                    <xdr:rowOff>0</xdr:rowOff>
                  </from>
                  <to>
                    <xdr:col>7</xdr:col>
                    <xdr:colOff>314325</xdr:colOff>
                    <xdr:row>443</xdr:row>
                    <xdr:rowOff>238125</xdr:rowOff>
                  </to>
                </anchor>
              </controlPr>
            </control>
          </mc:Choice>
        </mc:AlternateContent>
        <mc:AlternateContent xmlns:mc="http://schemas.openxmlformats.org/markup-compatibility/2006">
          <mc:Choice Requires="x14">
            <control shapeId="4269" r:id="rId137" name="Check Box 173">
              <controlPr defaultSize="0" autoFill="0" autoLine="0" autoPict="0">
                <anchor moveWithCells="1">
                  <from>
                    <xdr:col>7</xdr:col>
                    <xdr:colOff>85725</xdr:colOff>
                    <xdr:row>444</xdr:row>
                    <xdr:rowOff>0</xdr:rowOff>
                  </from>
                  <to>
                    <xdr:col>7</xdr:col>
                    <xdr:colOff>314325</xdr:colOff>
                    <xdr:row>444</xdr:row>
                    <xdr:rowOff>238125</xdr:rowOff>
                  </to>
                </anchor>
              </controlPr>
            </control>
          </mc:Choice>
        </mc:AlternateContent>
        <mc:AlternateContent xmlns:mc="http://schemas.openxmlformats.org/markup-compatibility/2006">
          <mc:Choice Requires="x14">
            <control shapeId="4270" r:id="rId138" name="Check Box 174">
              <controlPr defaultSize="0" autoFill="0" autoLine="0" autoPict="0">
                <anchor moveWithCells="1">
                  <from>
                    <xdr:col>7</xdr:col>
                    <xdr:colOff>85725</xdr:colOff>
                    <xdr:row>445</xdr:row>
                    <xdr:rowOff>0</xdr:rowOff>
                  </from>
                  <to>
                    <xdr:col>7</xdr:col>
                    <xdr:colOff>314325</xdr:colOff>
                    <xdr:row>445</xdr:row>
                    <xdr:rowOff>238125</xdr:rowOff>
                  </to>
                </anchor>
              </controlPr>
            </control>
          </mc:Choice>
        </mc:AlternateContent>
        <mc:AlternateContent xmlns:mc="http://schemas.openxmlformats.org/markup-compatibility/2006">
          <mc:Choice Requires="x14">
            <control shapeId="4271" r:id="rId139" name="Check Box 175">
              <controlPr defaultSize="0" autoFill="0" autoLine="0" autoPict="0">
                <anchor moveWithCells="1">
                  <from>
                    <xdr:col>7</xdr:col>
                    <xdr:colOff>85725</xdr:colOff>
                    <xdr:row>446</xdr:row>
                    <xdr:rowOff>0</xdr:rowOff>
                  </from>
                  <to>
                    <xdr:col>7</xdr:col>
                    <xdr:colOff>314325</xdr:colOff>
                    <xdr:row>446</xdr:row>
                    <xdr:rowOff>238125</xdr:rowOff>
                  </to>
                </anchor>
              </controlPr>
            </control>
          </mc:Choice>
        </mc:AlternateContent>
        <mc:AlternateContent xmlns:mc="http://schemas.openxmlformats.org/markup-compatibility/2006">
          <mc:Choice Requires="x14">
            <control shapeId="4272" r:id="rId140" name="Check Box 176">
              <controlPr defaultSize="0" autoFill="0" autoLine="0" autoPict="0">
                <anchor moveWithCells="1">
                  <from>
                    <xdr:col>7</xdr:col>
                    <xdr:colOff>85725</xdr:colOff>
                    <xdr:row>448</xdr:row>
                    <xdr:rowOff>0</xdr:rowOff>
                  </from>
                  <to>
                    <xdr:col>7</xdr:col>
                    <xdr:colOff>314325</xdr:colOff>
                    <xdr:row>448</xdr:row>
                    <xdr:rowOff>238125</xdr:rowOff>
                  </to>
                </anchor>
              </controlPr>
            </control>
          </mc:Choice>
        </mc:AlternateContent>
        <mc:AlternateContent xmlns:mc="http://schemas.openxmlformats.org/markup-compatibility/2006">
          <mc:Choice Requires="x14">
            <control shapeId="4273" r:id="rId141" name="Check Box 177">
              <controlPr defaultSize="0" autoFill="0" autoLine="0" autoPict="0">
                <anchor moveWithCells="1">
                  <from>
                    <xdr:col>7</xdr:col>
                    <xdr:colOff>85725</xdr:colOff>
                    <xdr:row>449</xdr:row>
                    <xdr:rowOff>0</xdr:rowOff>
                  </from>
                  <to>
                    <xdr:col>7</xdr:col>
                    <xdr:colOff>314325</xdr:colOff>
                    <xdr:row>449</xdr:row>
                    <xdr:rowOff>238125</xdr:rowOff>
                  </to>
                </anchor>
              </controlPr>
            </control>
          </mc:Choice>
        </mc:AlternateContent>
        <mc:AlternateContent xmlns:mc="http://schemas.openxmlformats.org/markup-compatibility/2006">
          <mc:Choice Requires="x14">
            <control shapeId="4274" r:id="rId142" name="Check Box 178">
              <controlPr defaultSize="0" autoFill="0" autoLine="0" autoPict="0">
                <anchor moveWithCells="1">
                  <from>
                    <xdr:col>7</xdr:col>
                    <xdr:colOff>85725</xdr:colOff>
                    <xdr:row>450</xdr:row>
                    <xdr:rowOff>0</xdr:rowOff>
                  </from>
                  <to>
                    <xdr:col>7</xdr:col>
                    <xdr:colOff>314325</xdr:colOff>
                    <xdr:row>450</xdr:row>
                    <xdr:rowOff>238125</xdr:rowOff>
                  </to>
                </anchor>
              </controlPr>
            </control>
          </mc:Choice>
        </mc:AlternateContent>
        <mc:AlternateContent xmlns:mc="http://schemas.openxmlformats.org/markup-compatibility/2006">
          <mc:Choice Requires="x14">
            <control shapeId="4275" r:id="rId143" name="Check Box 179">
              <controlPr defaultSize="0" autoFill="0" autoLine="0" autoPict="0">
                <anchor moveWithCells="1">
                  <from>
                    <xdr:col>7</xdr:col>
                    <xdr:colOff>85725</xdr:colOff>
                    <xdr:row>451</xdr:row>
                    <xdr:rowOff>0</xdr:rowOff>
                  </from>
                  <to>
                    <xdr:col>7</xdr:col>
                    <xdr:colOff>314325</xdr:colOff>
                    <xdr:row>451</xdr:row>
                    <xdr:rowOff>238125</xdr:rowOff>
                  </to>
                </anchor>
              </controlPr>
            </control>
          </mc:Choice>
        </mc:AlternateContent>
        <mc:AlternateContent xmlns:mc="http://schemas.openxmlformats.org/markup-compatibility/2006">
          <mc:Choice Requires="x14">
            <control shapeId="4276" r:id="rId144" name="Check Box 180">
              <controlPr defaultSize="0" autoFill="0" autoLine="0" autoPict="0">
                <anchor moveWithCells="1">
                  <from>
                    <xdr:col>7</xdr:col>
                    <xdr:colOff>85725</xdr:colOff>
                    <xdr:row>452</xdr:row>
                    <xdr:rowOff>0</xdr:rowOff>
                  </from>
                  <to>
                    <xdr:col>7</xdr:col>
                    <xdr:colOff>314325</xdr:colOff>
                    <xdr:row>452</xdr:row>
                    <xdr:rowOff>238125</xdr:rowOff>
                  </to>
                </anchor>
              </controlPr>
            </control>
          </mc:Choice>
        </mc:AlternateContent>
        <mc:AlternateContent xmlns:mc="http://schemas.openxmlformats.org/markup-compatibility/2006">
          <mc:Choice Requires="x14">
            <control shapeId="4277" r:id="rId145" name="Check Box 181">
              <controlPr defaultSize="0" autoFill="0" autoLine="0" autoPict="0">
                <anchor moveWithCells="1">
                  <from>
                    <xdr:col>7</xdr:col>
                    <xdr:colOff>85725</xdr:colOff>
                    <xdr:row>453</xdr:row>
                    <xdr:rowOff>0</xdr:rowOff>
                  </from>
                  <to>
                    <xdr:col>7</xdr:col>
                    <xdr:colOff>314325</xdr:colOff>
                    <xdr:row>453</xdr:row>
                    <xdr:rowOff>238125</xdr:rowOff>
                  </to>
                </anchor>
              </controlPr>
            </control>
          </mc:Choice>
        </mc:AlternateContent>
        <mc:AlternateContent xmlns:mc="http://schemas.openxmlformats.org/markup-compatibility/2006">
          <mc:Choice Requires="x14">
            <control shapeId="4278" r:id="rId146" name="Check Box 182">
              <controlPr defaultSize="0" autoFill="0" autoLine="0" autoPict="0">
                <anchor moveWithCells="1">
                  <from>
                    <xdr:col>7</xdr:col>
                    <xdr:colOff>85725</xdr:colOff>
                    <xdr:row>454</xdr:row>
                    <xdr:rowOff>0</xdr:rowOff>
                  </from>
                  <to>
                    <xdr:col>7</xdr:col>
                    <xdr:colOff>314325</xdr:colOff>
                    <xdr:row>454</xdr:row>
                    <xdr:rowOff>238125</xdr:rowOff>
                  </to>
                </anchor>
              </controlPr>
            </control>
          </mc:Choice>
        </mc:AlternateContent>
        <mc:AlternateContent xmlns:mc="http://schemas.openxmlformats.org/markup-compatibility/2006">
          <mc:Choice Requires="x14">
            <control shapeId="4279" r:id="rId147" name="Check Box 183">
              <controlPr defaultSize="0" autoFill="0" autoLine="0" autoPict="0">
                <anchor moveWithCells="1">
                  <from>
                    <xdr:col>7</xdr:col>
                    <xdr:colOff>85725</xdr:colOff>
                    <xdr:row>455</xdr:row>
                    <xdr:rowOff>0</xdr:rowOff>
                  </from>
                  <to>
                    <xdr:col>7</xdr:col>
                    <xdr:colOff>314325</xdr:colOff>
                    <xdr:row>455</xdr:row>
                    <xdr:rowOff>238125</xdr:rowOff>
                  </to>
                </anchor>
              </controlPr>
            </control>
          </mc:Choice>
        </mc:AlternateContent>
        <mc:AlternateContent xmlns:mc="http://schemas.openxmlformats.org/markup-compatibility/2006">
          <mc:Choice Requires="x14">
            <control shapeId="4280" r:id="rId148" name="Check Box 184">
              <controlPr defaultSize="0" autoFill="0" autoLine="0" autoPict="0">
                <anchor moveWithCells="1">
                  <from>
                    <xdr:col>7</xdr:col>
                    <xdr:colOff>85725</xdr:colOff>
                    <xdr:row>456</xdr:row>
                    <xdr:rowOff>0</xdr:rowOff>
                  </from>
                  <to>
                    <xdr:col>7</xdr:col>
                    <xdr:colOff>314325</xdr:colOff>
                    <xdr:row>456</xdr:row>
                    <xdr:rowOff>238125</xdr:rowOff>
                  </to>
                </anchor>
              </controlPr>
            </control>
          </mc:Choice>
        </mc:AlternateContent>
        <mc:AlternateContent xmlns:mc="http://schemas.openxmlformats.org/markup-compatibility/2006">
          <mc:Choice Requires="x14">
            <control shapeId="4281" r:id="rId149" name="Check Box 185">
              <controlPr defaultSize="0" autoFill="0" autoLine="0" autoPict="0">
                <anchor moveWithCells="1">
                  <from>
                    <xdr:col>7</xdr:col>
                    <xdr:colOff>85725</xdr:colOff>
                    <xdr:row>457</xdr:row>
                    <xdr:rowOff>0</xdr:rowOff>
                  </from>
                  <to>
                    <xdr:col>7</xdr:col>
                    <xdr:colOff>314325</xdr:colOff>
                    <xdr:row>457</xdr:row>
                    <xdr:rowOff>238125</xdr:rowOff>
                  </to>
                </anchor>
              </controlPr>
            </control>
          </mc:Choice>
        </mc:AlternateContent>
        <mc:AlternateContent xmlns:mc="http://schemas.openxmlformats.org/markup-compatibility/2006">
          <mc:Choice Requires="x14">
            <control shapeId="4282" r:id="rId150" name="Check Box 186">
              <controlPr defaultSize="0" autoFill="0" autoLine="0" autoPict="0">
                <anchor moveWithCells="1">
                  <from>
                    <xdr:col>7</xdr:col>
                    <xdr:colOff>85725</xdr:colOff>
                    <xdr:row>462</xdr:row>
                    <xdr:rowOff>0</xdr:rowOff>
                  </from>
                  <to>
                    <xdr:col>7</xdr:col>
                    <xdr:colOff>314325</xdr:colOff>
                    <xdr:row>462</xdr:row>
                    <xdr:rowOff>238125</xdr:rowOff>
                  </to>
                </anchor>
              </controlPr>
            </control>
          </mc:Choice>
        </mc:AlternateContent>
        <mc:AlternateContent xmlns:mc="http://schemas.openxmlformats.org/markup-compatibility/2006">
          <mc:Choice Requires="x14">
            <control shapeId="4283" r:id="rId151" name="Check Box 187">
              <controlPr defaultSize="0" autoFill="0" autoLine="0" autoPict="0">
                <anchor moveWithCells="1">
                  <from>
                    <xdr:col>7</xdr:col>
                    <xdr:colOff>85725</xdr:colOff>
                    <xdr:row>463</xdr:row>
                    <xdr:rowOff>0</xdr:rowOff>
                  </from>
                  <to>
                    <xdr:col>7</xdr:col>
                    <xdr:colOff>314325</xdr:colOff>
                    <xdr:row>463</xdr:row>
                    <xdr:rowOff>238125</xdr:rowOff>
                  </to>
                </anchor>
              </controlPr>
            </control>
          </mc:Choice>
        </mc:AlternateContent>
        <mc:AlternateContent xmlns:mc="http://schemas.openxmlformats.org/markup-compatibility/2006">
          <mc:Choice Requires="x14">
            <control shapeId="4284" r:id="rId152" name="Check Box 188">
              <controlPr defaultSize="0" autoFill="0" autoLine="0" autoPict="0">
                <anchor moveWithCells="1">
                  <from>
                    <xdr:col>7</xdr:col>
                    <xdr:colOff>85725</xdr:colOff>
                    <xdr:row>464</xdr:row>
                    <xdr:rowOff>0</xdr:rowOff>
                  </from>
                  <to>
                    <xdr:col>7</xdr:col>
                    <xdr:colOff>314325</xdr:colOff>
                    <xdr:row>464</xdr:row>
                    <xdr:rowOff>238125</xdr:rowOff>
                  </to>
                </anchor>
              </controlPr>
            </control>
          </mc:Choice>
        </mc:AlternateContent>
        <mc:AlternateContent xmlns:mc="http://schemas.openxmlformats.org/markup-compatibility/2006">
          <mc:Choice Requires="x14">
            <control shapeId="4285" r:id="rId153" name="Check Box 189">
              <controlPr defaultSize="0" autoFill="0" autoLine="0" autoPict="0">
                <anchor moveWithCells="1">
                  <from>
                    <xdr:col>7</xdr:col>
                    <xdr:colOff>85725</xdr:colOff>
                    <xdr:row>465</xdr:row>
                    <xdr:rowOff>0</xdr:rowOff>
                  </from>
                  <to>
                    <xdr:col>7</xdr:col>
                    <xdr:colOff>314325</xdr:colOff>
                    <xdr:row>465</xdr:row>
                    <xdr:rowOff>238125</xdr:rowOff>
                  </to>
                </anchor>
              </controlPr>
            </control>
          </mc:Choice>
        </mc:AlternateContent>
        <mc:AlternateContent xmlns:mc="http://schemas.openxmlformats.org/markup-compatibility/2006">
          <mc:Choice Requires="x14">
            <control shapeId="4286" r:id="rId154" name="Check Box 190">
              <controlPr defaultSize="0" autoFill="0" autoLine="0" autoPict="0">
                <anchor moveWithCells="1">
                  <from>
                    <xdr:col>7</xdr:col>
                    <xdr:colOff>85725</xdr:colOff>
                    <xdr:row>466</xdr:row>
                    <xdr:rowOff>0</xdr:rowOff>
                  </from>
                  <to>
                    <xdr:col>7</xdr:col>
                    <xdr:colOff>314325</xdr:colOff>
                    <xdr:row>466</xdr:row>
                    <xdr:rowOff>238125</xdr:rowOff>
                  </to>
                </anchor>
              </controlPr>
            </control>
          </mc:Choice>
        </mc:AlternateContent>
        <mc:AlternateContent xmlns:mc="http://schemas.openxmlformats.org/markup-compatibility/2006">
          <mc:Choice Requires="x14">
            <control shapeId="4287" r:id="rId155" name="Check Box 191">
              <controlPr defaultSize="0" autoFill="0" autoLine="0" autoPict="0">
                <anchor moveWithCells="1">
                  <from>
                    <xdr:col>7</xdr:col>
                    <xdr:colOff>85725</xdr:colOff>
                    <xdr:row>467</xdr:row>
                    <xdr:rowOff>0</xdr:rowOff>
                  </from>
                  <to>
                    <xdr:col>7</xdr:col>
                    <xdr:colOff>314325</xdr:colOff>
                    <xdr:row>467</xdr:row>
                    <xdr:rowOff>238125</xdr:rowOff>
                  </to>
                </anchor>
              </controlPr>
            </control>
          </mc:Choice>
        </mc:AlternateContent>
        <mc:AlternateContent xmlns:mc="http://schemas.openxmlformats.org/markup-compatibility/2006">
          <mc:Choice Requires="x14">
            <control shapeId="4288" r:id="rId156" name="Check Box 192">
              <controlPr defaultSize="0" autoFill="0" autoLine="0" autoPict="0">
                <anchor moveWithCells="1">
                  <from>
                    <xdr:col>7</xdr:col>
                    <xdr:colOff>85725</xdr:colOff>
                    <xdr:row>468</xdr:row>
                    <xdr:rowOff>0</xdr:rowOff>
                  </from>
                  <to>
                    <xdr:col>7</xdr:col>
                    <xdr:colOff>314325</xdr:colOff>
                    <xdr:row>468</xdr:row>
                    <xdr:rowOff>238125</xdr:rowOff>
                  </to>
                </anchor>
              </controlPr>
            </control>
          </mc:Choice>
        </mc:AlternateContent>
        <mc:AlternateContent xmlns:mc="http://schemas.openxmlformats.org/markup-compatibility/2006">
          <mc:Choice Requires="x14">
            <control shapeId="4289" r:id="rId157" name="Check Box 193">
              <controlPr defaultSize="0" autoFill="0" autoLine="0" autoPict="0">
                <anchor moveWithCells="1">
                  <from>
                    <xdr:col>7</xdr:col>
                    <xdr:colOff>85725</xdr:colOff>
                    <xdr:row>469</xdr:row>
                    <xdr:rowOff>0</xdr:rowOff>
                  </from>
                  <to>
                    <xdr:col>7</xdr:col>
                    <xdr:colOff>314325</xdr:colOff>
                    <xdr:row>469</xdr:row>
                    <xdr:rowOff>238125</xdr:rowOff>
                  </to>
                </anchor>
              </controlPr>
            </control>
          </mc:Choice>
        </mc:AlternateContent>
        <mc:AlternateContent xmlns:mc="http://schemas.openxmlformats.org/markup-compatibility/2006">
          <mc:Choice Requires="x14">
            <control shapeId="4290" r:id="rId158" name="Check Box 194">
              <controlPr defaultSize="0" autoFill="0" autoLine="0" autoPict="0">
                <anchor moveWithCells="1">
                  <from>
                    <xdr:col>7</xdr:col>
                    <xdr:colOff>85725</xdr:colOff>
                    <xdr:row>470</xdr:row>
                    <xdr:rowOff>0</xdr:rowOff>
                  </from>
                  <to>
                    <xdr:col>7</xdr:col>
                    <xdr:colOff>314325</xdr:colOff>
                    <xdr:row>470</xdr:row>
                    <xdr:rowOff>238125</xdr:rowOff>
                  </to>
                </anchor>
              </controlPr>
            </control>
          </mc:Choice>
        </mc:AlternateContent>
        <mc:AlternateContent xmlns:mc="http://schemas.openxmlformats.org/markup-compatibility/2006">
          <mc:Choice Requires="x14">
            <control shapeId="4291" r:id="rId159" name="Check Box 195">
              <controlPr defaultSize="0" autoFill="0" autoLine="0" autoPict="0">
                <anchor moveWithCells="1">
                  <from>
                    <xdr:col>7</xdr:col>
                    <xdr:colOff>85725</xdr:colOff>
                    <xdr:row>471</xdr:row>
                    <xdr:rowOff>0</xdr:rowOff>
                  </from>
                  <to>
                    <xdr:col>7</xdr:col>
                    <xdr:colOff>314325</xdr:colOff>
                    <xdr:row>471</xdr:row>
                    <xdr:rowOff>238125</xdr:rowOff>
                  </to>
                </anchor>
              </controlPr>
            </control>
          </mc:Choice>
        </mc:AlternateContent>
        <mc:AlternateContent xmlns:mc="http://schemas.openxmlformats.org/markup-compatibility/2006">
          <mc:Choice Requires="x14">
            <control shapeId="4292" r:id="rId160" name="Check Box 196">
              <controlPr defaultSize="0" autoFill="0" autoLine="0" autoPict="0">
                <anchor moveWithCells="1">
                  <from>
                    <xdr:col>7</xdr:col>
                    <xdr:colOff>85725</xdr:colOff>
                    <xdr:row>472</xdr:row>
                    <xdr:rowOff>0</xdr:rowOff>
                  </from>
                  <to>
                    <xdr:col>7</xdr:col>
                    <xdr:colOff>314325</xdr:colOff>
                    <xdr:row>472</xdr:row>
                    <xdr:rowOff>238125</xdr:rowOff>
                  </to>
                </anchor>
              </controlPr>
            </control>
          </mc:Choice>
        </mc:AlternateContent>
        <mc:AlternateContent xmlns:mc="http://schemas.openxmlformats.org/markup-compatibility/2006">
          <mc:Choice Requires="x14">
            <control shapeId="4293" r:id="rId161" name="Check Box 197">
              <controlPr defaultSize="0" autoFill="0" autoLine="0" autoPict="0">
                <anchor moveWithCells="1">
                  <from>
                    <xdr:col>7</xdr:col>
                    <xdr:colOff>85725</xdr:colOff>
                    <xdr:row>473</xdr:row>
                    <xdr:rowOff>0</xdr:rowOff>
                  </from>
                  <to>
                    <xdr:col>7</xdr:col>
                    <xdr:colOff>314325</xdr:colOff>
                    <xdr:row>473</xdr:row>
                    <xdr:rowOff>238125</xdr:rowOff>
                  </to>
                </anchor>
              </controlPr>
            </control>
          </mc:Choice>
        </mc:AlternateContent>
        <mc:AlternateContent xmlns:mc="http://schemas.openxmlformats.org/markup-compatibility/2006">
          <mc:Choice Requires="x14">
            <control shapeId="4294" r:id="rId162" name="Check Box 198">
              <controlPr defaultSize="0" autoFill="0" autoLine="0" autoPict="0">
                <anchor moveWithCells="1">
                  <from>
                    <xdr:col>7</xdr:col>
                    <xdr:colOff>85725</xdr:colOff>
                    <xdr:row>474</xdr:row>
                    <xdr:rowOff>0</xdr:rowOff>
                  </from>
                  <to>
                    <xdr:col>7</xdr:col>
                    <xdr:colOff>314325</xdr:colOff>
                    <xdr:row>474</xdr:row>
                    <xdr:rowOff>238125</xdr:rowOff>
                  </to>
                </anchor>
              </controlPr>
            </control>
          </mc:Choice>
        </mc:AlternateContent>
        <mc:AlternateContent xmlns:mc="http://schemas.openxmlformats.org/markup-compatibility/2006">
          <mc:Choice Requires="x14">
            <control shapeId="4295" r:id="rId163" name="Check Box 199">
              <controlPr defaultSize="0" autoFill="0" autoLine="0" autoPict="0">
                <anchor moveWithCells="1">
                  <from>
                    <xdr:col>7</xdr:col>
                    <xdr:colOff>85725</xdr:colOff>
                    <xdr:row>475</xdr:row>
                    <xdr:rowOff>0</xdr:rowOff>
                  </from>
                  <to>
                    <xdr:col>7</xdr:col>
                    <xdr:colOff>314325</xdr:colOff>
                    <xdr:row>475</xdr:row>
                    <xdr:rowOff>238125</xdr:rowOff>
                  </to>
                </anchor>
              </controlPr>
            </control>
          </mc:Choice>
        </mc:AlternateContent>
        <mc:AlternateContent xmlns:mc="http://schemas.openxmlformats.org/markup-compatibility/2006">
          <mc:Choice Requires="x14">
            <control shapeId="4296" r:id="rId164" name="Check Box 200">
              <controlPr defaultSize="0" autoFill="0" autoLine="0" autoPict="0">
                <anchor moveWithCells="1">
                  <from>
                    <xdr:col>7</xdr:col>
                    <xdr:colOff>85725</xdr:colOff>
                    <xdr:row>476</xdr:row>
                    <xdr:rowOff>0</xdr:rowOff>
                  </from>
                  <to>
                    <xdr:col>7</xdr:col>
                    <xdr:colOff>314325</xdr:colOff>
                    <xdr:row>476</xdr:row>
                    <xdr:rowOff>238125</xdr:rowOff>
                  </to>
                </anchor>
              </controlPr>
            </control>
          </mc:Choice>
        </mc:AlternateContent>
        <mc:AlternateContent xmlns:mc="http://schemas.openxmlformats.org/markup-compatibility/2006">
          <mc:Choice Requires="x14">
            <control shapeId="4297" r:id="rId165" name="Check Box 201">
              <controlPr defaultSize="0" autoFill="0" autoLine="0" autoPict="0">
                <anchor moveWithCells="1">
                  <from>
                    <xdr:col>7</xdr:col>
                    <xdr:colOff>85725</xdr:colOff>
                    <xdr:row>477</xdr:row>
                    <xdr:rowOff>0</xdr:rowOff>
                  </from>
                  <to>
                    <xdr:col>7</xdr:col>
                    <xdr:colOff>314325</xdr:colOff>
                    <xdr:row>477</xdr:row>
                    <xdr:rowOff>238125</xdr:rowOff>
                  </to>
                </anchor>
              </controlPr>
            </control>
          </mc:Choice>
        </mc:AlternateContent>
        <mc:AlternateContent xmlns:mc="http://schemas.openxmlformats.org/markup-compatibility/2006">
          <mc:Choice Requires="x14">
            <control shapeId="4298" r:id="rId166" name="Check Box 202">
              <controlPr defaultSize="0" autoFill="0" autoLine="0" autoPict="0">
                <anchor moveWithCells="1">
                  <from>
                    <xdr:col>7</xdr:col>
                    <xdr:colOff>85725</xdr:colOff>
                    <xdr:row>478</xdr:row>
                    <xdr:rowOff>0</xdr:rowOff>
                  </from>
                  <to>
                    <xdr:col>7</xdr:col>
                    <xdr:colOff>314325</xdr:colOff>
                    <xdr:row>478</xdr:row>
                    <xdr:rowOff>238125</xdr:rowOff>
                  </to>
                </anchor>
              </controlPr>
            </control>
          </mc:Choice>
        </mc:AlternateContent>
        <mc:AlternateContent xmlns:mc="http://schemas.openxmlformats.org/markup-compatibility/2006">
          <mc:Choice Requires="x14">
            <control shapeId="4299" r:id="rId167" name="Check Box 203">
              <controlPr defaultSize="0" autoFill="0" autoLine="0" autoPict="0">
                <anchor moveWithCells="1">
                  <from>
                    <xdr:col>7</xdr:col>
                    <xdr:colOff>85725</xdr:colOff>
                    <xdr:row>479</xdr:row>
                    <xdr:rowOff>0</xdr:rowOff>
                  </from>
                  <to>
                    <xdr:col>7</xdr:col>
                    <xdr:colOff>314325</xdr:colOff>
                    <xdr:row>479</xdr:row>
                    <xdr:rowOff>238125</xdr:rowOff>
                  </to>
                </anchor>
              </controlPr>
            </control>
          </mc:Choice>
        </mc:AlternateContent>
        <mc:AlternateContent xmlns:mc="http://schemas.openxmlformats.org/markup-compatibility/2006">
          <mc:Choice Requires="x14">
            <control shapeId="4300" r:id="rId168" name="Check Box 204">
              <controlPr defaultSize="0" autoFill="0" autoLine="0" autoPict="0">
                <anchor moveWithCells="1">
                  <from>
                    <xdr:col>7</xdr:col>
                    <xdr:colOff>85725</xdr:colOff>
                    <xdr:row>480</xdr:row>
                    <xdr:rowOff>0</xdr:rowOff>
                  </from>
                  <to>
                    <xdr:col>7</xdr:col>
                    <xdr:colOff>314325</xdr:colOff>
                    <xdr:row>480</xdr:row>
                    <xdr:rowOff>238125</xdr:rowOff>
                  </to>
                </anchor>
              </controlPr>
            </control>
          </mc:Choice>
        </mc:AlternateContent>
        <mc:AlternateContent xmlns:mc="http://schemas.openxmlformats.org/markup-compatibility/2006">
          <mc:Choice Requires="x14">
            <control shapeId="4301" r:id="rId169" name="Check Box 205">
              <controlPr defaultSize="0" autoFill="0" autoLine="0" autoPict="0">
                <anchor moveWithCells="1">
                  <from>
                    <xdr:col>7</xdr:col>
                    <xdr:colOff>85725</xdr:colOff>
                    <xdr:row>4</xdr:row>
                    <xdr:rowOff>0</xdr:rowOff>
                  </from>
                  <to>
                    <xdr:col>7</xdr:col>
                    <xdr:colOff>314325</xdr:colOff>
                    <xdr:row>5</xdr:row>
                    <xdr:rowOff>0</xdr:rowOff>
                  </to>
                </anchor>
              </controlPr>
            </control>
          </mc:Choice>
        </mc:AlternateContent>
        <mc:AlternateContent xmlns:mc="http://schemas.openxmlformats.org/markup-compatibility/2006">
          <mc:Choice Requires="x14">
            <control shapeId="4302" r:id="rId170" name="Check Box 206">
              <controlPr defaultSize="0" autoFill="0" autoLine="0" autoPict="0" altText="">
                <anchor moveWithCells="1">
                  <from>
                    <xdr:col>7</xdr:col>
                    <xdr:colOff>76200</xdr:colOff>
                    <xdr:row>391</xdr:row>
                    <xdr:rowOff>9525</xdr:rowOff>
                  </from>
                  <to>
                    <xdr:col>7</xdr:col>
                    <xdr:colOff>314325</xdr:colOff>
                    <xdr:row>392</xdr:row>
                    <xdr:rowOff>0</xdr:rowOff>
                  </to>
                </anchor>
              </controlPr>
            </control>
          </mc:Choice>
        </mc:AlternateContent>
        <mc:AlternateContent xmlns:mc="http://schemas.openxmlformats.org/markup-compatibility/2006">
          <mc:Choice Requires="x14">
            <control shapeId="4380" r:id="rId171" name="Check Box 284">
              <controlPr defaultSize="0" autoFill="0" autoLine="0" autoPict="0">
                <anchor moveWithCells="1">
                  <from>
                    <xdr:col>7</xdr:col>
                    <xdr:colOff>76200</xdr:colOff>
                    <xdr:row>39</xdr:row>
                    <xdr:rowOff>180975</xdr:rowOff>
                  </from>
                  <to>
                    <xdr:col>7</xdr:col>
                    <xdr:colOff>295275</xdr:colOff>
                    <xdr:row>39</xdr:row>
                    <xdr:rowOff>371475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0">
        <x14:dataValidation type="list" allowBlank="1" showInputMessage="1" showErrorMessage="1">
          <x14:formula1>
            <xm:f>'Legördülő lista'!$E$39:$E$40</xm:f>
          </x14:formula1>
          <xm:sqref>I37</xm:sqref>
        </x14:dataValidation>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I46</xm:sqref>
        </x14:dataValidation>
        <x14:dataValidation type="list" allowBlank="1" showInputMessage="1" showErrorMessage="1">
          <x14:formula1>
            <xm:f>'Legördülő lista'!$E$66:$E$67</xm:f>
          </x14:formula1>
          <xm:sqref>I83</xm:sqref>
        </x14:dataValidation>
        <x14:dataValidation type="list" allowBlank="1" showInputMessage="1" showErrorMessage="1">
          <x14:formula1>
            <xm:f>'Legördülő lista'!$E$68:$E$70</xm:f>
          </x14:formula1>
          <xm:sqref>I84</xm:sqref>
        </x14:dataValidation>
        <x14:dataValidation type="list" allowBlank="1" showInputMessage="1" showErrorMessage="1">
          <x14:formula1>
            <xm:f>'Legördülő lista'!$E$79:$E$80</xm:f>
          </x14:formula1>
          <xm:sqref>I99</xm:sqref>
        </x14:dataValidation>
        <x14:dataValidation type="list" allowBlank="1" showInputMessage="1" showErrorMessage="1">
          <x14:formula1>
            <xm:f>'Legördülő lista'!$E$81:$E$82</xm:f>
          </x14:formula1>
          <xm:sqref>I100</xm:sqref>
        </x14:dataValidation>
        <x14:dataValidation type="list" allowBlank="1" showInputMessage="1" showErrorMessage="1">
          <x14:formula1>
            <xm:f>'Legördülő lista'!$E$85:$E$86</xm:f>
          </x14:formula1>
          <xm:sqref>I103</xm:sqref>
        </x14:dataValidation>
        <x14:dataValidation type="list" allowBlank="1" showInputMessage="1" showErrorMessage="1">
          <x14:formula1>
            <xm:f>'Legördülő lista'!$E$87:$E$88</xm:f>
          </x14:formula1>
          <xm:sqref>I104</xm:sqref>
        </x14:dataValidation>
        <x14:dataValidation type="list" allowBlank="1" showInputMessage="1" showErrorMessage="1">
          <x14:formula1>
            <xm:f>'Legördülő lista'!$E$90:$E$91</xm:f>
          </x14:formula1>
          <xm:sqref>I106</xm:sqref>
        </x14:dataValidation>
        <x14:dataValidation type="list" allowBlank="1" showInputMessage="1" showErrorMessage="1">
          <x14:formula1>
            <xm:f>'Legördülő lista'!$E$97:$E$98</xm:f>
          </x14:formula1>
          <xm:sqref>I109</xm:sqref>
        </x14:dataValidation>
        <x14:dataValidation type="list" allowBlank="1" showInputMessage="1" showErrorMessage="1">
          <x14:formula1>
            <xm:f>'Legördülő lista'!$E$99:$E$101</xm:f>
          </x14:formula1>
          <xm:sqref>I110</xm:sqref>
        </x14:dataValidation>
        <x14:dataValidation type="list" allowBlank="1" showInputMessage="1" showErrorMessage="1">
          <x14:formula1>
            <xm:f>'Legördülő lista'!$E$102:$E$104</xm:f>
          </x14:formula1>
          <xm:sqref>I111</xm:sqref>
        </x14:dataValidation>
        <x14:dataValidation type="list" allowBlank="1" showInputMessage="1" showErrorMessage="1">
          <x14:formula1>
            <xm:f>'Legördülő lista'!$E$105:$E$106</xm:f>
          </x14:formula1>
          <xm:sqref>I112</xm:sqref>
        </x14:dataValidation>
        <x14:dataValidation type="list" allowBlank="1" showInputMessage="1" showErrorMessage="1">
          <x14:formula1>
            <xm:f>'Legördülő lista'!$E$107:$E$108</xm:f>
          </x14:formula1>
          <xm:sqref>I113</xm:sqref>
        </x14:dataValidation>
        <x14:dataValidation type="list" allowBlank="1" showInputMessage="1" showErrorMessage="1">
          <x14:formula1>
            <xm:f>'Legördülő lista'!$E$109:$E$110</xm:f>
          </x14:formula1>
          <xm:sqref>I114</xm:sqref>
        </x14:dataValidation>
        <x14:dataValidation type="list" allowBlank="1" showInputMessage="1" showErrorMessage="1">
          <x14:formula1>
            <xm:f>'Legördülő lista'!$E$111:$E$114</xm:f>
          </x14:formula1>
          <xm:sqref>I115</xm:sqref>
        </x14:dataValidation>
        <x14:dataValidation type="list" allowBlank="1" showInputMessage="1" showErrorMessage="1">
          <x14:formula1>
            <xm:f>'Legördülő lista'!$E$115:$E$116</xm:f>
          </x14:formula1>
          <xm:sqref>I116</xm:sqref>
        </x14:dataValidation>
        <x14:dataValidation type="list" allowBlank="1" showInputMessage="1" showErrorMessage="1">
          <x14:formula1>
            <xm:f>'Legördülő lista'!$E$117:$E$118</xm:f>
          </x14:formula1>
          <xm:sqref>I117</xm:sqref>
        </x14:dataValidation>
        <x14:dataValidation type="list" allowBlank="1" showInputMessage="1" showErrorMessage="1">
          <x14:formula1>
            <xm:f>'Legördülő lista'!$E$120:$E$121</xm:f>
          </x14:formula1>
          <xm:sqref>I119</xm:sqref>
        </x14:dataValidation>
        <x14:dataValidation type="list" allowBlank="1" showInputMessage="1" showErrorMessage="1">
          <x14:formula1>
            <xm:f>'Legördülő lista'!$E$138:$E$139</xm:f>
          </x14:formula1>
          <xm:sqref>I152</xm:sqref>
        </x14:dataValidation>
        <x14:dataValidation type="list" allowBlank="1" showInputMessage="1" showErrorMessage="1">
          <x14:formula1>
            <xm:f>'Legördülő lista'!$E$161:$E$162</xm:f>
          </x14:formula1>
          <xm:sqref>I187</xm:sqref>
        </x14:dataValidation>
        <x14:dataValidation type="list" allowBlank="1" showInputMessage="1" showErrorMessage="1">
          <x14:formula1>
            <xm:f>'Legördülő lista'!$E$163:$E$164</xm:f>
          </x14:formula1>
          <xm:sqref>I188</xm:sqref>
        </x14:dataValidation>
        <x14:dataValidation type="list" allowBlank="1" showInputMessage="1" showErrorMessage="1">
          <x14:formula1>
            <xm:f>'Legördülő lista'!$E$165:$E$168</xm:f>
          </x14:formula1>
          <xm:sqref>I189</xm:sqref>
        </x14:dataValidation>
        <x14:dataValidation type="list" allowBlank="1" showInputMessage="1" showErrorMessage="1">
          <x14:formula1>
            <xm:f>'Legördülő lista'!$E$169:$E$170</xm:f>
          </x14:formula1>
          <xm:sqref>I191</xm:sqref>
        </x14:dataValidation>
        <x14:dataValidation type="list" allowBlank="1" showInputMessage="1" showErrorMessage="1">
          <x14:formula1>
            <xm:f>'Legördülő lista'!$E$171:$E$172</xm:f>
          </x14:formula1>
          <xm:sqref>I192</xm:sqref>
        </x14:dataValidation>
        <x14:dataValidation type="list" allowBlank="1" showInputMessage="1" showErrorMessage="1">
          <x14:formula1>
            <xm:f>'Legördülő lista'!$E$176:$E$177</xm:f>
          </x14:formula1>
          <xm:sqref>I203</xm:sqref>
        </x14:dataValidation>
        <x14:dataValidation type="list" allowBlank="1" showInputMessage="1" showErrorMessage="1">
          <x14:formula1>
            <xm:f>'Legördülő lista'!$E$179:$E$180</xm:f>
          </x14:formula1>
          <xm:sqref>I216</xm:sqref>
        </x14:dataValidation>
        <x14:dataValidation type="list" allowBlank="1" showInputMessage="1" showErrorMessage="1">
          <x14:formula1>
            <xm:f>'Legördülő lista'!$E$181:$E$182</xm:f>
          </x14:formula1>
          <xm:sqref>I217</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I246</xm:sqref>
        </x14:dataValidation>
        <x14:dataValidation type="list" allowBlank="1" showInputMessage="1" showErrorMessage="1">
          <x14:formula1>
            <xm:f>'Legördülő lista'!$E$198:$E$199</xm:f>
          </x14:formula1>
          <xm:sqref>I247</xm:sqref>
        </x14:dataValidation>
        <x14:dataValidation type="list" allowBlank="1" showInputMessage="1" showErrorMessage="1">
          <x14:formula1>
            <xm:f>'Legördülő lista'!$E$208:$E$212</xm:f>
          </x14:formula1>
          <xm:sqref>I249</xm:sqref>
        </x14:dataValidation>
        <x14:dataValidation type="list" allowBlank="1" showInputMessage="1" showErrorMessage="1">
          <x14:formula1>
            <xm:f>'Legördülő lista'!$F$213:$F$214</xm:f>
          </x14:formula1>
          <xm:sqref>I251</xm:sqref>
        </x14:dataValidation>
        <x14:dataValidation type="list" allowBlank="1" showInputMessage="1" showErrorMessage="1">
          <x14:formula1>
            <xm:f>'Legördülő lista'!$E$236:$E$237</xm:f>
          </x14:formula1>
          <xm:sqref>I273</xm:sqref>
        </x14:dataValidation>
        <x14:dataValidation type="list" allowBlank="1" showInputMessage="1" showErrorMessage="1">
          <x14:formula1>
            <xm:f>'Legördülő lista'!$E$242:$E$243</xm:f>
          </x14:formula1>
          <xm:sqref>I280</xm:sqref>
        </x14:dataValidation>
        <x14:dataValidation type="list" allowBlank="1" showInputMessage="1" showErrorMessage="1">
          <x14:formula1>
            <xm:f>'Legördülő lista'!$E$252:$E$253</xm:f>
          </x14:formula1>
          <xm:sqref>I289</xm:sqref>
        </x14:dataValidation>
        <x14:dataValidation type="list" allowBlank="1" showInputMessage="1" showErrorMessage="1">
          <x14:formula1>
            <xm:f>'Legördülő lista'!$E$254:$E$255</xm:f>
          </x14:formula1>
          <xm:sqref>I290</xm:sqref>
        </x14:dataValidation>
        <x14:dataValidation type="list" allowBlank="1" showInputMessage="1" showErrorMessage="1">
          <x14:formula1>
            <xm:f>'Legördülő lista'!$E$257:$E$258</xm:f>
          </x14:formula1>
          <xm:sqref>I292</xm:sqref>
        </x14:dataValidation>
        <x14:dataValidation type="list" allowBlank="1" showInputMessage="1" showErrorMessage="1">
          <x14:formula1>
            <xm:f>'Legördülő lista'!$E$260:$E$263</xm:f>
          </x14:formula1>
          <xm:sqref>I296</xm:sqref>
        </x14:dataValidation>
        <x14:dataValidation type="list" allowBlank="1" showInputMessage="1" showErrorMessage="1">
          <x14:formula1>
            <xm:f>'Legördülő lista'!$E$266:$E$267</xm:f>
          </x14:formula1>
          <xm:sqref>I297</xm:sqref>
        </x14:dataValidation>
        <x14:dataValidation type="list" allowBlank="1" showInputMessage="1" showErrorMessage="1">
          <x14:formula1>
            <xm:f>'Legördülő lista'!$E$268:$E$284</xm:f>
          </x14:formula1>
          <xm:sqref>I298</xm:sqref>
        </x14:dataValidation>
        <x14:dataValidation type="list" allowBlank="1" showInputMessage="1" showErrorMessage="1">
          <x14:formula1>
            <xm:f>'Legördülő lista'!$E$286:$E$287</xm:f>
          </x14:formula1>
          <xm:sqref>I300</xm:sqref>
        </x14:dataValidation>
        <x14:dataValidation type="list" allowBlank="1" showInputMessage="1" showErrorMessage="1">
          <x14:formula1>
            <xm:f>'Legördülő lista'!$E$288:$E$292</xm:f>
          </x14:formula1>
          <xm:sqref>I301</xm:sqref>
        </x14:dataValidation>
        <x14:dataValidation type="list" allowBlank="1" showInputMessage="1" showErrorMessage="1">
          <x14:formula1>
            <xm:f>'Legördülő lista'!$E$293:$E$297</xm:f>
          </x14:formula1>
          <xm:sqref>I302</xm:sqref>
        </x14:dataValidation>
        <x14:dataValidation type="list" allowBlank="1" showInputMessage="1" showErrorMessage="1">
          <x14:formula1>
            <xm:f>'Legördülő lista'!$E$299:$E$300</xm:f>
          </x14:formula1>
          <xm:sqref>I304</xm:sqref>
        </x14:dataValidation>
        <x14:dataValidation type="list" allowBlank="1" showInputMessage="1" showErrorMessage="1">
          <x14:formula1>
            <xm:f>'Legördülő lista'!$E$341:$E$342</xm:f>
          </x14:formula1>
          <xm:sqref>I332:I335</xm:sqref>
        </x14:dataValidation>
        <x14:dataValidation type="list" allowBlank="1" showInputMessage="1" showErrorMessage="1">
          <x14:formula1>
            <xm:f>'Legördülő lista'!$E$349:$E$350</xm:f>
          </x14:formula1>
          <xm:sqref>I336</xm:sqref>
        </x14:dataValidation>
        <x14:dataValidation type="list" allowBlank="1" showInputMessage="1" showErrorMessage="1">
          <x14:formula1>
            <xm:f>'Legördülő lista'!$E$380:$E$381</xm:f>
          </x14:formula1>
          <xm:sqref>I372</xm:sqref>
        </x14:dataValidation>
        <x14:dataValidation type="list" allowBlank="1" showInputMessage="1" showErrorMessage="1">
          <x14:formula1>
            <xm:f>'Legördülő lista'!$E$431:$E$432</xm:f>
          </x14:formula1>
          <xm:sqref>I418</xm:sqref>
        </x14:dataValidation>
        <x14:dataValidation type="list" allowBlank="1" showInputMessage="1" showErrorMessage="1">
          <x14:formula1>
            <xm:f>'Legördülő lista'!$E$434:$E$437</xm:f>
          </x14:formula1>
          <xm:sqref>I420</xm:sqref>
        </x14:dataValidation>
        <x14:dataValidation type="list" allowBlank="1" showInputMessage="1" showErrorMessage="1">
          <x14:formula1>
            <xm:f>'Legördülő lista'!$E$438:$E$440</xm:f>
          </x14:formula1>
          <xm:sqref>I421</xm:sqref>
        </x14:dataValidation>
        <x14:dataValidation type="list" allowBlank="1" showInputMessage="1" showErrorMessage="1">
          <x14:formula1>
            <xm:f>'Legördülő lista'!$E$441:$E$442</xm:f>
          </x14:formula1>
          <xm:sqref>I422</xm:sqref>
        </x14:dataValidation>
        <x14:dataValidation type="list" allowBlank="1" showInputMessage="1" showErrorMessage="1">
          <x14:formula1>
            <xm:f>'Legördülő lista'!$E$443:$E$444</xm:f>
          </x14:formula1>
          <xm:sqref>I423</xm:sqref>
        </x14:dataValidation>
        <x14:dataValidation type="list" allowBlank="1" showInputMessage="1" showErrorMessage="1">
          <x14:formula1>
            <xm:f>'Legördülő lista'!$E$468:$E$469</xm:f>
          </x14:formula1>
          <xm:sqref>I435:I437</xm:sqref>
        </x14:dataValidation>
        <x14:dataValidation type="list" allowBlank="1" showInputMessage="1" showErrorMessage="1">
          <x14:formula1>
            <xm:f>'Legördülő lista'!$E$484:$E$485</xm:f>
          </x14:formula1>
          <xm:sqref>I448</xm:sqref>
        </x14:dataValidation>
        <x14:dataValidation type="list" allowBlank="1" showInputMessage="1" showErrorMessage="1">
          <x14:formula1>
            <xm:f>'Legördülő lista'!$E$499:$E$501</xm:f>
          </x14:formula1>
          <xm:sqref>I460</xm:sqref>
        </x14:dataValidation>
        <x14:dataValidation type="list" allowBlank="1" showInputMessage="1" showErrorMessage="1" prompt="Berichtsjahr">
          <x14:formula1>
            <xm:f>'Legördülő lista'!$E$45:$E$46</xm:f>
          </x14:formula1>
          <xm:sqref>I45</xm:sqref>
        </x14:dataValidation>
        <x14:dataValidation type="list" allowBlank="1" showInputMessage="1" showErrorMessage="1">
          <x14:formula1>
            <xm:f>'Legördülő lista'!$E$503:$E$504</xm:f>
          </x14:formula1>
          <xm:sqref>I462</xm:sqref>
        </x14:dataValidation>
        <x14:dataValidation type="list" allowBlank="1" showInputMessage="1" showErrorMessage="1">
          <x14:formula1>
            <xm:f>'Legördülő lista'!$E$351:$E$352</xm:f>
          </x14:formula1>
          <xm:sqref>I337</xm:sqref>
        </x14:dataValidation>
        <x14:dataValidation type="list" allowBlank="1" showInputMessage="1" showErrorMessage="1">
          <x14:formula1>
            <xm:f>'Legördülő lista'!$E$353:$E$354</xm:f>
          </x14:formula1>
          <xm:sqref>I338</xm:sqref>
        </x14:dataValidation>
        <x14:dataValidation type="list" allowBlank="1" showInputMessage="1" showErrorMessage="1">
          <x14:formula1>
            <xm:f>'Legördülő lista'!$E$303:$E$304</xm:f>
          </x14:formula1>
          <xm:sqref>I307 I309:I317</xm:sqref>
        </x14:dataValidation>
        <x14:dataValidation type="list" allowBlank="1" showInputMessage="1" showErrorMessage="1">
          <x14:formula1>
            <xm:f>'Legördülő lista'!$E$307:$E$308</xm:f>
          </x14:formula1>
          <xm:sqref>I308</xm:sqref>
        </x14:dataValidation>
        <x14:dataValidation type="list" allowBlank="1" showInputMessage="1" showErrorMessage="1">
          <x14:formula1>
            <xm:f>'Legördülő lista'!$E$93:$E$96</xm:f>
          </x14:formula1>
          <xm:sqref>I108</xm:sqref>
        </x14:dataValidation>
        <x14:dataValidation type="list" allowBlank="1" showInputMessage="1" showErrorMessage="1">
          <x14:formula1>
            <xm:f>'Legördülő lista'!$G$286:$G$426</xm:f>
          </x14:formula1>
          <xm:sqref>I299</xm:sqref>
        </x14:dataValidation>
        <x14:dataValidation type="list" allowBlank="1" showInputMessage="1" showErrorMessage="1" prompt="Berichtsjahr">
          <x14:formula1>
            <xm:f>'Legördülő lista'!$E$47:$E$48</xm:f>
          </x14:formula1>
          <xm:sqref>I48</xm:sqref>
        </x14:dataValidation>
        <x14:dataValidation type="list" allowBlank="1" showInputMessage="1" showErrorMessage="1" prompt="Das Jahr vor dem Berichtsjahr.">
          <x14:formula1>
            <xm:f>'Legördülő lista'!$E$47:$E$48</xm:f>
          </x14:formula1>
          <xm:sqref>I49:I50</xm:sqref>
        </x14:dataValidation>
        <x14:dataValidation type="list" allowBlank="1" showInputMessage="1" showErrorMessage="1" prompt="Berichtsjahr">
          <x14:formula1>
            <xm:f>'Legördülő lista'!$E$49:$E$50</xm:f>
          </x14:formula1>
          <xm:sqref>I51:I52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37" t="s">
        <v>1164</v>
      </c>
      <c r="C2" s="237" t="s">
        <v>1163</v>
      </c>
      <c r="D2" s="237" t="s">
        <v>1162</v>
      </c>
      <c r="E2" s="238" t="s">
        <v>1050</v>
      </c>
      <c r="F2" s="237" t="s">
        <v>1161</v>
      </c>
      <c r="G2" s="238" t="s">
        <v>1051</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61" customWidth="1"/>
    <col min="6" max="16384" width="9.140625" style="2"/>
  </cols>
  <sheetData>
    <row r="2" spans="2:10" x14ac:dyDescent="0.25">
      <c r="B2" s="418" t="s">
        <v>0</v>
      </c>
      <c r="C2" s="419"/>
      <c r="D2" s="69"/>
      <c r="E2" s="258" t="s">
        <v>133</v>
      </c>
      <c r="F2" s="418" t="s">
        <v>121</v>
      </c>
      <c r="G2" s="420"/>
      <c r="H2" s="420"/>
      <c r="I2" s="420"/>
      <c r="J2" s="419"/>
    </row>
    <row r="3" spans="2:10" ht="18.75" customHeight="1" x14ac:dyDescent="0.25">
      <c r="B3" s="10" t="s">
        <v>11</v>
      </c>
      <c r="C3" s="22"/>
      <c r="D3" s="70"/>
      <c r="E3" s="242" t="s">
        <v>153</v>
      </c>
      <c r="F3" s="54" t="s">
        <v>122</v>
      </c>
      <c r="G3" s="53"/>
      <c r="H3" s="53"/>
      <c r="I3" s="53"/>
      <c r="J3" s="53"/>
    </row>
    <row r="4" spans="2:10" ht="112.5" x14ac:dyDescent="0.25">
      <c r="B4" s="10" t="s">
        <v>11</v>
      </c>
      <c r="C4" s="6" t="s">
        <v>2</v>
      </c>
      <c r="D4" s="70"/>
      <c r="E4" s="243" t="s">
        <v>164</v>
      </c>
      <c r="F4" s="53"/>
      <c r="G4" s="53"/>
      <c r="H4" s="53"/>
      <c r="I4" s="53"/>
      <c r="J4" s="53"/>
    </row>
    <row r="5" spans="2:10" ht="93.75" x14ac:dyDescent="0.25">
      <c r="B5" s="10" t="s">
        <v>11</v>
      </c>
      <c r="C5" s="42" t="s">
        <v>3</v>
      </c>
      <c r="D5" s="71"/>
      <c r="E5" s="243" t="s">
        <v>174</v>
      </c>
      <c r="F5" s="53"/>
      <c r="G5" s="53"/>
      <c r="H5" s="53"/>
      <c r="I5" s="53"/>
      <c r="J5" s="53"/>
    </row>
    <row r="6" spans="2:10" ht="93.75" x14ac:dyDescent="0.25">
      <c r="B6" s="10" t="s">
        <v>12</v>
      </c>
      <c r="C6" s="45"/>
      <c r="D6" s="71"/>
      <c r="E6" s="242" t="s">
        <v>175</v>
      </c>
      <c r="F6" s="53"/>
      <c r="G6" s="53"/>
      <c r="H6" s="53"/>
      <c r="I6" s="53"/>
      <c r="J6" s="53"/>
    </row>
    <row r="7" spans="2:10" ht="75" x14ac:dyDescent="0.25">
      <c r="B7" s="10" t="s">
        <v>13</v>
      </c>
      <c r="C7" s="45"/>
      <c r="D7" s="71"/>
      <c r="E7" s="242" t="s">
        <v>1052</v>
      </c>
      <c r="F7" s="53"/>
      <c r="G7" s="53"/>
      <c r="H7" s="53"/>
      <c r="I7" s="53"/>
      <c r="J7" s="53"/>
    </row>
    <row r="8" spans="2:10" ht="56.25" x14ac:dyDescent="0.25">
      <c r="B8" s="10" t="s">
        <v>14</v>
      </c>
      <c r="C8" s="45"/>
      <c r="D8" s="71"/>
      <c r="E8" s="242" t="s">
        <v>176</v>
      </c>
      <c r="F8" s="53"/>
      <c r="G8" s="53"/>
      <c r="H8" s="53"/>
      <c r="I8" s="53"/>
      <c r="J8" s="53"/>
    </row>
    <row r="9" spans="2:10" ht="75" x14ac:dyDescent="0.25">
      <c r="B9" s="10" t="s">
        <v>15</v>
      </c>
      <c r="C9" s="45"/>
      <c r="D9" s="71"/>
      <c r="E9" s="244" t="s">
        <v>178</v>
      </c>
      <c r="F9" s="53"/>
      <c r="G9" s="53"/>
      <c r="H9" s="53"/>
      <c r="I9" s="53"/>
      <c r="J9" s="53"/>
    </row>
    <row r="10" spans="2:10" ht="56.25" customHeight="1" x14ac:dyDescent="0.25">
      <c r="B10" s="10" t="s">
        <v>16</v>
      </c>
      <c r="C10" s="45"/>
      <c r="D10" s="71"/>
      <c r="E10" s="245" t="s">
        <v>718</v>
      </c>
      <c r="F10" s="55" t="s">
        <v>123</v>
      </c>
      <c r="G10" s="53"/>
      <c r="H10" s="53"/>
      <c r="I10" s="53"/>
      <c r="J10" s="53"/>
    </row>
    <row r="11" spans="2:10" ht="75" x14ac:dyDescent="0.25">
      <c r="B11" s="10" t="s">
        <v>17</v>
      </c>
      <c r="C11" s="45"/>
      <c r="D11" s="71"/>
      <c r="E11" s="242" t="s">
        <v>717</v>
      </c>
      <c r="F11" s="53"/>
      <c r="G11" s="53"/>
      <c r="H11" s="53"/>
      <c r="I11" s="53"/>
      <c r="J11" s="53"/>
    </row>
    <row r="12" spans="2:10" ht="131.25" x14ac:dyDescent="0.25">
      <c r="B12" s="10" t="s">
        <v>18</v>
      </c>
      <c r="C12" s="45"/>
      <c r="D12" s="71"/>
      <c r="E12" s="244" t="s">
        <v>716</v>
      </c>
      <c r="F12" s="53"/>
      <c r="G12" s="53"/>
      <c r="H12" s="53"/>
      <c r="I12" s="53"/>
      <c r="J12" s="53"/>
    </row>
    <row r="13" spans="2:10" ht="225" x14ac:dyDescent="0.25">
      <c r="B13" s="10" t="s">
        <v>19</v>
      </c>
      <c r="C13" s="45"/>
      <c r="D13" s="71"/>
      <c r="E13" s="244" t="s">
        <v>860</v>
      </c>
      <c r="F13" s="49" t="s">
        <v>122</v>
      </c>
      <c r="G13" s="53"/>
      <c r="H13" s="53"/>
      <c r="I13" s="53"/>
      <c r="J13" s="53"/>
    </row>
    <row r="14" spans="2:10" ht="112.5" x14ac:dyDescent="0.25">
      <c r="B14" s="10" t="s">
        <v>20</v>
      </c>
      <c r="C14" s="8"/>
      <c r="D14" s="72"/>
      <c r="E14" s="244" t="s">
        <v>714</v>
      </c>
      <c r="F14" s="53"/>
      <c r="G14" s="53"/>
      <c r="H14" s="53"/>
      <c r="I14" s="53"/>
      <c r="J14" s="53"/>
    </row>
    <row r="15" spans="2:10" ht="75" x14ac:dyDescent="0.25">
      <c r="B15" s="11" t="s">
        <v>20</v>
      </c>
      <c r="C15" s="8" t="s">
        <v>2</v>
      </c>
      <c r="D15" s="72"/>
      <c r="E15" s="246" t="s">
        <v>713</v>
      </c>
      <c r="F15" s="53"/>
      <c r="G15" s="53"/>
      <c r="H15" s="53"/>
      <c r="I15" s="53"/>
      <c r="J15" s="53"/>
    </row>
    <row r="16" spans="2:10" ht="93.75" x14ac:dyDescent="0.25">
      <c r="B16" s="11" t="s">
        <v>21</v>
      </c>
      <c r="C16" s="8"/>
      <c r="D16" s="73"/>
      <c r="E16" s="247" t="s">
        <v>715</v>
      </c>
      <c r="F16" s="53"/>
      <c r="G16" s="53"/>
      <c r="H16" s="53"/>
      <c r="I16" s="53"/>
      <c r="J16" s="53"/>
    </row>
    <row r="17" spans="2:10" ht="75" customHeight="1" x14ac:dyDescent="0.25">
      <c r="B17" s="11" t="s">
        <v>22</v>
      </c>
      <c r="C17" s="45"/>
      <c r="D17" s="71"/>
      <c r="E17" s="247" t="s">
        <v>195</v>
      </c>
      <c r="F17" s="54" t="s">
        <v>124</v>
      </c>
      <c r="G17" s="55" t="s">
        <v>125</v>
      </c>
      <c r="H17" s="56" t="s">
        <v>126</v>
      </c>
      <c r="I17" s="53"/>
      <c r="J17" s="53"/>
    </row>
    <row r="18" spans="2:10" ht="93.75" x14ac:dyDescent="0.25">
      <c r="B18" s="10" t="s">
        <v>23</v>
      </c>
      <c r="C18" s="45"/>
      <c r="D18" s="71"/>
      <c r="E18" s="247" t="s">
        <v>196</v>
      </c>
      <c r="F18" s="54" t="s">
        <v>124</v>
      </c>
      <c r="G18" s="55" t="s">
        <v>127</v>
      </c>
      <c r="H18" s="56" t="s">
        <v>126</v>
      </c>
      <c r="I18" s="53"/>
      <c r="J18" s="53"/>
    </row>
    <row r="19" spans="2:10" ht="93.75" x14ac:dyDescent="0.25">
      <c r="B19" s="10" t="s">
        <v>24</v>
      </c>
      <c r="C19" s="45"/>
      <c r="D19" s="71"/>
      <c r="E19" s="247" t="s">
        <v>197</v>
      </c>
      <c r="F19" s="55" t="s">
        <v>127</v>
      </c>
      <c r="G19" s="56" t="s">
        <v>122</v>
      </c>
      <c r="H19" s="53"/>
      <c r="I19" s="53"/>
      <c r="J19" s="53"/>
    </row>
    <row r="20" spans="2:10" ht="93.75" customHeight="1" x14ac:dyDescent="0.25">
      <c r="B20" s="10" t="s">
        <v>25</v>
      </c>
      <c r="C20" s="45"/>
      <c r="D20" s="71"/>
      <c r="E20" s="247" t="s">
        <v>216</v>
      </c>
      <c r="F20" s="55" t="s">
        <v>124</v>
      </c>
      <c r="G20" s="55" t="s">
        <v>128</v>
      </c>
      <c r="H20" s="55" t="s">
        <v>129</v>
      </c>
      <c r="I20" s="56" t="s">
        <v>130</v>
      </c>
      <c r="J20" s="57"/>
    </row>
    <row r="21" spans="2:10" ht="75" x14ac:dyDescent="0.25">
      <c r="B21" s="10" t="s">
        <v>26</v>
      </c>
      <c r="C21" s="45"/>
      <c r="D21" s="71"/>
      <c r="E21" s="244" t="s">
        <v>215</v>
      </c>
      <c r="F21" s="49" t="s">
        <v>131</v>
      </c>
      <c r="G21" s="49" t="s">
        <v>132</v>
      </c>
      <c r="H21" s="58"/>
      <c r="I21" s="59"/>
      <c r="J21" s="15"/>
    </row>
    <row r="22" spans="2:10" ht="56.25" x14ac:dyDescent="0.25">
      <c r="B22" s="10" t="s">
        <v>27</v>
      </c>
      <c r="C22" s="9"/>
      <c r="D22" s="74"/>
      <c r="E22" s="244" t="s">
        <v>220</v>
      </c>
      <c r="F22" s="49" t="s">
        <v>122</v>
      </c>
      <c r="G22" s="6"/>
      <c r="H22" s="58"/>
      <c r="I22" s="59"/>
      <c r="J22" s="15"/>
    </row>
    <row r="23" spans="2:10" ht="225" x14ac:dyDescent="0.25">
      <c r="B23" s="10" t="s">
        <v>27</v>
      </c>
      <c r="C23" s="6" t="s">
        <v>2</v>
      </c>
      <c r="D23" s="75"/>
      <c r="E23" s="246" t="s">
        <v>1053</v>
      </c>
      <c r="F23" s="58"/>
      <c r="G23" s="58"/>
      <c r="H23" s="58"/>
      <c r="I23" s="59"/>
      <c r="J23" s="15"/>
    </row>
    <row r="24" spans="2:10" ht="225" x14ac:dyDescent="0.25">
      <c r="B24" s="10" t="s">
        <v>28</v>
      </c>
      <c r="C24" s="45"/>
      <c r="D24" s="71"/>
      <c r="E24" s="83" t="s">
        <v>224</v>
      </c>
      <c r="F24" s="50" t="s">
        <v>134</v>
      </c>
      <c r="G24" s="50" t="s">
        <v>135</v>
      </c>
      <c r="H24" s="50" t="s">
        <v>136</v>
      </c>
      <c r="I24" s="6"/>
      <c r="J24" s="15"/>
    </row>
    <row r="25" spans="2:10" ht="75" x14ac:dyDescent="0.25">
      <c r="B25" s="10" t="s">
        <v>28</v>
      </c>
      <c r="C25" s="6" t="s">
        <v>2</v>
      </c>
      <c r="D25" s="76"/>
      <c r="E25" s="259" t="s">
        <v>1054</v>
      </c>
      <c r="F25" s="58"/>
      <c r="G25" s="58"/>
      <c r="H25" s="58"/>
      <c r="I25" s="59"/>
      <c r="J25" s="15"/>
    </row>
    <row r="26" spans="2:10" ht="90" x14ac:dyDescent="0.25">
      <c r="B26" s="10" t="s">
        <v>28</v>
      </c>
      <c r="C26" s="6" t="s">
        <v>3</v>
      </c>
      <c r="D26" s="76"/>
      <c r="E26" s="259" t="s">
        <v>1055</v>
      </c>
      <c r="F26" s="58"/>
      <c r="G26" s="58"/>
      <c r="H26" s="58"/>
      <c r="I26" s="59"/>
      <c r="J26" s="15"/>
    </row>
    <row r="27" spans="2:10" ht="90" x14ac:dyDescent="0.25">
      <c r="B27" s="10" t="s">
        <v>28</v>
      </c>
      <c r="C27" s="6" t="s">
        <v>6</v>
      </c>
      <c r="D27" s="76"/>
      <c r="E27" s="259" t="s">
        <v>1056</v>
      </c>
      <c r="F27" s="58"/>
      <c r="G27" s="58"/>
      <c r="H27" s="58"/>
      <c r="I27" s="59"/>
      <c r="J27" s="15"/>
    </row>
    <row r="28" spans="2:10" ht="90" x14ac:dyDescent="0.25">
      <c r="B28" s="10" t="s">
        <v>28</v>
      </c>
      <c r="C28" s="6" t="s">
        <v>7</v>
      </c>
      <c r="D28" s="76"/>
      <c r="E28" s="259" t="s">
        <v>1057</v>
      </c>
      <c r="F28" s="58"/>
      <c r="G28" s="58"/>
      <c r="H28" s="58"/>
      <c r="I28" s="59"/>
      <c r="J28" s="15"/>
    </row>
    <row r="29" spans="2:10" ht="90" x14ac:dyDescent="0.25">
      <c r="B29" s="10" t="s">
        <v>28</v>
      </c>
      <c r="C29" s="6" t="s">
        <v>8</v>
      </c>
      <c r="D29" s="76"/>
      <c r="E29" s="259" t="s">
        <v>1058</v>
      </c>
      <c r="F29" s="58"/>
      <c r="G29" s="58"/>
      <c r="H29" s="58"/>
      <c r="I29" s="59"/>
      <c r="J29" s="15"/>
    </row>
    <row r="30" spans="2:10" ht="90" x14ac:dyDescent="0.25">
      <c r="B30" s="10" t="s">
        <v>28</v>
      </c>
      <c r="C30" s="6" t="s">
        <v>9</v>
      </c>
      <c r="D30" s="76"/>
      <c r="E30" s="259" t="s">
        <v>1059</v>
      </c>
      <c r="F30" s="58"/>
      <c r="G30" s="58"/>
      <c r="H30" s="58"/>
      <c r="I30" s="59"/>
      <c r="J30" s="15"/>
    </row>
    <row r="31" spans="2:10" ht="37.5" x14ac:dyDescent="0.25">
      <c r="B31" s="10" t="s">
        <v>29</v>
      </c>
      <c r="C31" s="45"/>
      <c r="D31" s="71"/>
      <c r="E31" s="83" t="s">
        <v>232</v>
      </c>
      <c r="F31" s="58"/>
      <c r="G31" s="58"/>
      <c r="H31" s="58"/>
      <c r="I31" s="59"/>
      <c r="J31" s="15"/>
    </row>
    <row r="32" spans="2:10" ht="56.25" x14ac:dyDescent="0.25">
      <c r="B32" s="10" t="s">
        <v>30</v>
      </c>
      <c r="C32" s="42"/>
      <c r="D32" s="77"/>
      <c r="E32" s="83" t="s">
        <v>759</v>
      </c>
      <c r="F32" s="58"/>
      <c r="G32" s="58"/>
      <c r="H32" s="58"/>
      <c r="I32" s="59"/>
      <c r="J32" s="15"/>
    </row>
    <row r="33" spans="2:10" ht="18.75" customHeight="1" x14ac:dyDescent="0.25">
      <c r="B33" s="10" t="s">
        <v>30</v>
      </c>
      <c r="C33" s="45" t="s">
        <v>2</v>
      </c>
      <c r="D33" s="71"/>
      <c r="E33" s="248" t="s">
        <v>233</v>
      </c>
      <c r="F33" s="49" t="s">
        <v>122</v>
      </c>
      <c r="G33" s="58"/>
      <c r="H33" s="58"/>
      <c r="I33" s="59"/>
      <c r="J33" s="15"/>
    </row>
    <row r="34" spans="2:10" ht="93.75" x14ac:dyDescent="0.25">
      <c r="B34" s="10" t="s">
        <v>30</v>
      </c>
      <c r="C34" s="45" t="s">
        <v>3</v>
      </c>
      <c r="D34" s="71"/>
      <c r="E34" s="246" t="s">
        <v>234</v>
      </c>
      <c r="F34" s="58"/>
      <c r="G34" s="58"/>
      <c r="H34" s="58"/>
      <c r="I34" s="59"/>
      <c r="J34" s="15"/>
    </row>
    <row r="35" spans="2:10" ht="93.75" x14ac:dyDescent="0.25">
      <c r="B35" s="10" t="s">
        <v>30</v>
      </c>
      <c r="C35" s="45" t="s">
        <v>6</v>
      </c>
      <c r="D35" s="71"/>
      <c r="E35" s="246" t="s">
        <v>760</v>
      </c>
      <c r="F35" s="58"/>
      <c r="G35" s="58"/>
      <c r="H35" s="58"/>
      <c r="I35" s="59"/>
      <c r="J35" s="15"/>
    </row>
    <row r="36" spans="2:10" ht="112.5" x14ac:dyDescent="0.25">
      <c r="B36" s="10" t="s">
        <v>30</v>
      </c>
      <c r="C36" s="45" t="s">
        <v>7</v>
      </c>
      <c r="D36" s="71"/>
      <c r="E36" s="246" t="s">
        <v>237</v>
      </c>
      <c r="F36" s="58"/>
      <c r="G36" s="58"/>
      <c r="H36" s="58"/>
      <c r="I36" s="59"/>
      <c r="J36" s="15"/>
    </row>
    <row r="37" spans="2:10" ht="75" x14ac:dyDescent="0.25">
      <c r="B37" s="10" t="s">
        <v>31</v>
      </c>
      <c r="C37" s="22"/>
      <c r="D37" s="70"/>
      <c r="E37" s="83" t="s">
        <v>243</v>
      </c>
      <c r="F37" s="58"/>
      <c r="G37" s="58"/>
      <c r="H37" s="58"/>
      <c r="I37" s="59"/>
      <c r="J37" s="15"/>
    </row>
    <row r="38" spans="2:10" ht="112.5" x14ac:dyDescent="0.25">
      <c r="B38" s="10" t="s">
        <v>31</v>
      </c>
      <c r="C38" s="6" t="s">
        <v>2</v>
      </c>
      <c r="D38" s="75"/>
      <c r="E38" s="93" t="s">
        <v>244</v>
      </c>
      <c r="F38" s="58"/>
      <c r="G38" s="58"/>
      <c r="H38" s="58"/>
      <c r="I38" s="59"/>
      <c r="J38" s="15"/>
    </row>
    <row r="39" spans="2:10" ht="93.75" x14ac:dyDescent="0.25">
      <c r="B39" s="10" t="s">
        <v>32</v>
      </c>
      <c r="C39" s="45"/>
      <c r="D39" s="71"/>
      <c r="E39" s="83" t="s">
        <v>254</v>
      </c>
      <c r="F39" s="58"/>
      <c r="G39" s="58"/>
      <c r="H39" s="58"/>
      <c r="I39" s="59"/>
      <c r="J39" s="15"/>
    </row>
    <row r="40" spans="2:10" ht="75" x14ac:dyDescent="0.25">
      <c r="B40" s="10" t="s">
        <v>33</v>
      </c>
      <c r="C40" s="45"/>
      <c r="D40" s="71"/>
      <c r="E40" s="83" t="s">
        <v>247</v>
      </c>
      <c r="F40" s="58"/>
      <c r="G40" s="58"/>
      <c r="H40" s="58"/>
      <c r="I40" s="59"/>
      <c r="J40" s="15"/>
    </row>
    <row r="41" spans="2:10" ht="75" x14ac:dyDescent="0.25">
      <c r="B41" s="10" t="s">
        <v>33</v>
      </c>
      <c r="C41" s="6" t="s">
        <v>2</v>
      </c>
      <c r="D41" s="75"/>
      <c r="E41" s="93" t="s">
        <v>246</v>
      </c>
      <c r="F41" s="49" t="s">
        <v>122</v>
      </c>
      <c r="G41" s="58"/>
      <c r="H41" s="58"/>
      <c r="I41" s="59"/>
      <c r="J41" s="15"/>
    </row>
    <row r="42" spans="2:10" ht="93.75" x14ac:dyDescent="0.25">
      <c r="B42" s="10" t="s">
        <v>33</v>
      </c>
      <c r="C42" s="6" t="s">
        <v>3</v>
      </c>
      <c r="D42" s="75"/>
      <c r="E42" s="93" t="s">
        <v>711</v>
      </c>
      <c r="F42" s="49" t="s">
        <v>122</v>
      </c>
      <c r="G42" s="58"/>
      <c r="H42" s="58"/>
      <c r="I42" s="59"/>
      <c r="J42" s="15"/>
    </row>
    <row r="43" spans="2:10" ht="93.75" x14ac:dyDescent="0.25">
      <c r="B43" s="10" t="s">
        <v>33</v>
      </c>
      <c r="C43" s="6" t="s">
        <v>6</v>
      </c>
      <c r="D43" s="75"/>
      <c r="E43" s="93" t="s">
        <v>248</v>
      </c>
      <c r="F43" s="49" t="s">
        <v>122</v>
      </c>
      <c r="G43" s="6"/>
      <c r="H43" s="58"/>
      <c r="I43" s="59"/>
      <c r="J43" s="15"/>
    </row>
    <row r="44" spans="2:10" ht="112.5" x14ac:dyDescent="0.25">
      <c r="B44" s="10" t="s">
        <v>33</v>
      </c>
      <c r="C44" s="6" t="s">
        <v>7</v>
      </c>
      <c r="D44" s="75"/>
      <c r="E44" s="93" t="s">
        <v>249</v>
      </c>
      <c r="F44" s="49" t="s">
        <v>122</v>
      </c>
      <c r="G44" s="6"/>
      <c r="H44" s="58"/>
      <c r="I44" s="59"/>
      <c r="J44" s="15"/>
    </row>
    <row r="45" spans="2:10" ht="75" x14ac:dyDescent="0.25">
      <c r="B45" s="10" t="s">
        <v>33</v>
      </c>
      <c r="C45" s="6" t="s">
        <v>8</v>
      </c>
      <c r="D45" s="75"/>
      <c r="E45" s="93" t="s">
        <v>250</v>
      </c>
      <c r="F45" s="49" t="s">
        <v>122</v>
      </c>
      <c r="G45" s="6"/>
      <c r="H45" s="58"/>
      <c r="I45" s="59"/>
      <c r="J45" s="15"/>
    </row>
    <row r="46" spans="2:10" ht="112.5" x14ac:dyDescent="0.25">
      <c r="B46" s="10" t="s">
        <v>34</v>
      </c>
      <c r="C46" s="45"/>
      <c r="D46" s="71"/>
      <c r="E46" s="244" t="s">
        <v>766</v>
      </c>
      <c r="F46" s="49" t="s">
        <v>131</v>
      </c>
      <c r="G46" s="49" t="s">
        <v>132</v>
      </c>
      <c r="H46" s="58"/>
      <c r="I46" s="59"/>
      <c r="J46" s="15"/>
    </row>
    <row r="47" spans="2:10" ht="56.25" x14ac:dyDescent="0.25">
      <c r="B47" s="10" t="s">
        <v>35</v>
      </c>
      <c r="C47" s="45"/>
      <c r="D47" s="71"/>
      <c r="E47" s="244" t="s">
        <v>256</v>
      </c>
      <c r="F47" s="49" t="s">
        <v>122</v>
      </c>
      <c r="G47" s="6"/>
      <c r="H47" s="58"/>
      <c r="I47" s="59"/>
      <c r="J47" s="15"/>
    </row>
    <row r="48" spans="2:10" ht="75" x14ac:dyDescent="0.25">
      <c r="B48" s="10" t="s">
        <v>36</v>
      </c>
      <c r="C48" s="45"/>
      <c r="D48" s="71"/>
      <c r="E48" s="244" t="s">
        <v>257</v>
      </c>
      <c r="F48" s="49" t="s">
        <v>131</v>
      </c>
      <c r="G48" s="49" t="s">
        <v>132</v>
      </c>
      <c r="H48" s="58"/>
      <c r="I48" s="59"/>
      <c r="J48" s="15"/>
    </row>
    <row r="49" spans="2:10" ht="112.5" x14ac:dyDescent="0.25">
      <c r="B49" s="10" t="s">
        <v>36</v>
      </c>
      <c r="C49" s="6" t="s">
        <v>2</v>
      </c>
      <c r="D49" s="75"/>
      <c r="E49" s="93" t="s">
        <v>258</v>
      </c>
      <c r="F49" s="58"/>
      <c r="G49" s="58"/>
      <c r="H49" s="58"/>
      <c r="I49" s="59"/>
      <c r="J49" s="15"/>
    </row>
    <row r="50" spans="2:10" ht="56.25" x14ac:dyDescent="0.25">
      <c r="B50" s="10" t="s">
        <v>37</v>
      </c>
      <c r="C50" s="45"/>
      <c r="D50" s="71"/>
      <c r="E50" s="244" t="s">
        <v>259</v>
      </c>
      <c r="F50" s="49" t="s">
        <v>131</v>
      </c>
      <c r="G50" s="49" t="s">
        <v>132</v>
      </c>
      <c r="H50" s="49" t="s">
        <v>137</v>
      </c>
      <c r="I50" s="49" t="s">
        <v>138</v>
      </c>
      <c r="J50" s="53"/>
    </row>
    <row r="51" spans="2:10" ht="75" x14ac:dyDescent="0.25">
      <c r="B51" s="10" t="s">
        <v>38</v>
      </c>
      <c r="C51" s="6"/>
      <c r="D51" s="70"/>
      <c r="E51" s="249" t="s">
        <v>265</v>
      </c>
      <c r="F51" s="53"/>
      <c r="G51" s="53"/>
      <c r="H51" s="53"/>
      <c r="I51" s="53"/>
      <c r="J51" s="53"/>
    </row>
    <row r="52" spans="2:10" ht="93.75" x14ac:dyDescent="0.25">
      <c r="B52" s="10" t="s">
        <v>39</v>
      </c>
      <c r="C52" s="6"/>
      <c r="D52" s="75"/>
      <c r="E52" s="83" t="s">
        <v>269</v>
      </c>
      <c r="F52" s="53"/>
      <c r="G52" s="53"/>
      <c r="H52" s="53"/>
      <c r="I52" s="53"/>
      <c r="J52" s="53"/>
    </row>
    <row r="53" spans="2:10" ht="18.75" customHeight="1" x14ac:dyDescent="0.25">
      <c r="B53" s="10" t="s">
        <v>40</v>
      </c>
      <c r="C53" s="6"/>
      <c r="D53" s="75"/>
      <c r="E53" s="244" t="s">
        <v>1060</v>
      </c>
      <c r="F53" s="53"/>
      <c r="G53" s="53"/>
      <c r="H53" s="53"/>
      <c r="I53" s="53"/>
      <c r="J53" s="53"/>
    </row>
    <row r="54" spans="2:10" ht="150" x14ac:dyDescent="0.25">
      <c r="B54" s="10" t="s">
        <v>41</v>
      </c>
      <c r="C54" s="6"/>
      <c r="D54" s="75"/>
      <c r="E54" s="244" t="s">
        <v>273</v>
      </c>
      <c r="F54" s="53"/>
      <c r="G54" s="53"/>
      <c r="H54" s="53"/>
      <c r="I54" s="53"/>
      <c r="J54" s="53"/>
    </row>
    <row r="55" spans="2:10" ht="93.75" x14ac:dyDescent="0.25">
      <c r="B55" s="10" t="s">
        <v>42</v>
      </c>
      <c r="C55" s="22"/>
      <c r="D55" s="70"/>
      <c r="E55" s="249" t="s">
        <v>278</v>
      </c>
      <c r="F55" s="53"/>
      <c r="G55" s="53"/>
      <c r="H55" s="53"/>
      <c r="I55" s="53"/>
      <c r="J55" s="53"/>
    </row>
    <row r="56" spans="2:10" ht="112.5" x14ac:dyDescent="0.25">
      <c r="B56" s="10" t="s">
        <v>43</v>
      </c>
      <c r="C56" s="46"/>
      <c r="D56" s="78"/>
      <c r="E56" s="244" t="s">
        <v>281</v>
      </c>
      <c r="F56" s="49" t="s">
        <v>122</v>
      </c>
      <c r="G56" s="53"/>
      <c r="H56" s="53"/>
      <c r="I56" s="53"/>
      <c r="J56" s="53"/>
    </row>
    <row r="57" spans="2:10" ht="75" x14ac:dyDescent="0.25">
      <c r="B57" s="10" t="s">
        <v>44</v>
      </c>
      <c r="C57" s="47"/>
      <c r="D57" s="73"/>
      <c r="E57" s="83" t="s">
        <v>282</v>
      </c>
      <c r="F57" s="53"/>
      <c r="G57" s="53"/>
      <c r="H57" s="53"/>
      <c r="I57" s="53"/>
      <c r="J57" s="53"/>
    </row>
    <row r="58" spans="2:10" ht="56.25" x14ac:dyDescent="0.25">
      <c r="B58" s="10" t="s">
        <v>45</v>
      </c>
      <c r="C58" s="47"/>
      <c r="D58" s="73"/>
      <c r="E58" s="249" t="s">
        <v>782</v>
      </c>
      <c r="F58" s="53"/>
      <c r="G58" s="53"/>
      <c r="H58" s="53"/>
      <c r="I58" s="53"/>
      <c r="J58" s="53"/>
    </row>
    <row r="59" spans="2:10" ht="75" x14ac:dyDescent="0.25">
      <c r="B59" s="10" t="s">
        <v>46</v>
      </c>
      <c r="C59" s="47"/>
      <c r="D59" s="73"/>
      <c r="E59" s="83" t="s">
        <v>286</v>
      </c>
      <c r="F59" s="53"/>
      <c r="G59" s="53"/>
      <c r="H59" s="53"/>
      <c r="I59" s="53"/>
      <c r="J59" s="53"/>
    </row>
    <row r="60" spans="2:10" ht="131.25" x14ac:dyDescent="0.25">
      <c r="B60" s="10" t="s">
        <v>47</v>
      </c>
      <c r="C60" s="47"/>
      <c r="D60" s="73"/>
      <c r="E60" s="83" t="s">
        <v>291</v>
      </c>
      <c r="F60" s="53"/>
      <c r="G60" s="53"/>
      <c r="H60" s="53"/>
      <c r="I60" s="53"/>
      <c r="J60" s="53"/>
    </row>
    <row r="61" spans="2:10" ht="131.25" x14ac:dyDescent="0.25">
      <c r="B61" s="10" t="s">
        <v>47</v>
      </c>
      <c r="C61" s="8" t="s">
        <v>2</v>
      </c>
      <c r="D61" s="78"/>
      <c r="E61" s="248" t="s">
        <v>787</v>
      </c>
      <c r="F61" s="53"/>
      <c r="G61" s="53"/>
      <c r="H61" s="53"/>
      <c r="I61" s="53"/>
      <c r="J61" s="53"/>
    </row>
    <row r="62" spans="2:10" ht="243.75" x14ac:dyDescent="0.25">
      <c r="B62" s="11" t="s">
        <v>47</v>
      </c>
      <c r="C62" s="8" t="s">
        <v>3</v>
      </c>
      <c r="D62" s="78"/>
      <c r="E62" s="248" t="s">
        <v>295</v>
      </c>
      <c r="F62" s="53"/>
      <c r="G62" s="53"/>
      <c r="H62" s="53"/>
      <c r="I62" s="53"/>
      <c r="J62" s="53"/>
    </row>
    <row r="63" spans="2:10" ht="56.25" x14ac:dyDescent="0.25">
      <c r="B63" s="11" t="s">
        <v>48</v>
      </c>
      <c r="C63" s="22"/>
      <c r="D63" s="70"/>
      <c r="E63" s="83" t="s">
        <v>297</v>
      </c>
      <c r="F63" s="49" t="s">
        <v>122</v>
      </c>
      <c r="G63" s="53"/>
      <c r="H63" s="53"/>
      <c r="I63" s="53"/>
      <c r="J63" s="53"/>
    </row>
    <row r="64" spans="2:10" ht="131.25" x14ac:dyDescent="0.25">
      <c r="B64" s="11" t="s">
        <v>49</v>
      </c>
      <c r="C64" s="47"/>
      <c r="D64" s="73"/>
      <c r="E64" s="249" t="s">
        <v>301</v>
      </c>
      <c r="F64" s="53"/>
      <c r="G64" s="53"/>
      <c r="H64" s="53"/>
      <c r="I64" s="53"/>
      <c r="J64" s="53"/>
    </row>
    <row r="65" spans="2:10" ht="150" x14ac:dyDescent="0.25">
      <c r="B65" s="11" t="s">
        <v>50</v>
      </c>
      <c r="C65" s="45"/>
      <c r="D65" s="71"/>
      <c r="E65" s="83" t="s">
        <v>309</v>
      </c>
      <c r="F65" s="49" t="s">
        <v>122</v>
      </c>
      <c r="G65" s="53"/>
      <c r="H65" s="53"/>
      <c r="I65" s="53"/>
      <c r="J65" s="53"/>
    </row>
    <row r="66" spans="2:10" ht="75" x14ac:dyDescent="0.25">
      <c r="B66" s="11" t="s">
        <v>51</v>
      </c>
      <c r="C66" s="45"/>
      <c r="D66" s="71"/>
      <c r="E66" s="83" t="s">
        <v>311</v>
      </c>
      <c r="F66" s="49" t="s">
        <v>122</v>
      </c>
      <c r="G66" s="53"/>
      <c r="H66" s="53"/>
      <c r="I66" s="53"/>
      <c r="J66" s="53"/>
    </row>
    <row r="67" spans="2:10" ht="150" x14ac:dyDescent="0.25">
      <c r="B67" s="11" t="s">
        <v>52</v>
      </c>
      <c r="C67" s="45"/>
      <c r="D67" s="71"/>
      <c r="E67" s="249" t="s">
        <v>1061</v>
      </c>
      <c r="F67" s="53"/>
      <c r="G67" s="53"/>
      <c r="H67" s="53"/>
      <c r="I67" s="53"/>
      <c r="J67" s="53"/>
    </row>
    <row r="68" spans="2:10" ht="75" x14ac:dyDescent="0.25">
      <c r="B68" s="11" t="s">
        <v>52</v>
      </c>
      <c r="C68" s="8" t="s">
        <v>2</v>
      </c>
      <c r="D68" s="78"/>
      <c r="E68" s="248" t="s">
        <v>708</v>
      </c>
      <c r="F68" s="53"/>
      <c r="G68" s="53"/>
      <c r="H68" s="53"/>
      <c r="I68" s="53"/>
      <c r="J68" s="53"/>
    </row>
    <row r="69" spans="2:10" ht="112.5" x14ac:dyDescent="0.25">
      <c r="B69" s="11" t="s">
        <v>52</v>
      </c>
      <c r="C69" s="44" t="s">
        <v>3</v>
      </c>
      <c r="D69" s="44"/>
      <c r="E69" s="250" t="s">
        <v>329</v>
      </c>
      <c r="F69" s="53"/>
      <c r="G69" s="53"/>
      <c r="H69" s="53"/>
      <c r="I69" s="53"/>
      <c r="J69" s="53"/>
    </row>
    <row r="70" spans="2:10" ht="112.5" x14ac:dyDescent="0.25">
      <c r="B70" s="10" t="s">
        <v>53</v>
      </c>
      <c r="C70" s="2"/>
      <c r="D70" s="2"/>
      <c r="E70" s="244" t="s">
        <v>707</v>
      </c>
      <c r="F70" s="53"/>
      <c r="G70" s="53"/>
      <c r="H70" s="53"/>
      <c r="I70" s="53"/>
      <c r="J70" s="53"/>
    </row>
    <row r="71" spans="2:10" ht="131.25" x14ac:dyDescent="0.25">
      <c r="B71" s="10" t="s">
        <v>54</v>
      </c>
      <c r="C71" s="2"/>
      <c r="D71" s="2"/>
      <c r="E71" s="244" t="s">
        <v>706</v>
      </c>
      <c r="F71" s="53"/>
      <c r="G71" s="53"/>
      <c r="H71" s="53"/>
      <c r="I71" s="53"/>
      <c r="J71" s="53"/>
    </row>
    <row r="72" spans="2:10" ht="150" x14ac:dyDescent="0.25">
      <c r="B72" s="10" t="s">
        <v>55</v>
      </c>
      <c r="C72" s="42"/>
      <c r="D72" s="77"/>
      <c r="E72" s="244" t="s">
        <v>1062</v>
      </c>
      <c r="F72" s="53"/>
      <c r="G72" s="53"/>
      <c r="H72" s="53"/>
      <c r="I72" s="53"/>
      <c r="J72" s="53"/>
    </row>
    <row r="73" spans="2:10" ht="75" x14ac:dyDescent="0.25">
      <c r="B73" s="10" t="s">
        <v>55</v>
      </c>
      <c r="C73" s="6" t="s">
        <v>2</v>
      </c>
      <c r="D73" s="75"/>
      <c r="E73" s="246" t="s">
        <v>332</v>
      </c>
      <c r="F73" s="53"/>
      <c r="G73" s="53"/>
      <c r="H73" s="53"/>
      <c r="I73" s="53"/>
      <c r="J73" s="53"/>
    </row>
    <row r="74" spans="2:10" x14ac:dyDescent="0.25">
      <c r="B74" s="2"/>
      <c r="C74" s="2"/>
      <c r="D74" s="2"/>
      <c r="E74" s="247"/>
      <c r="F74" s="53"/>
      <c r="G74" s="53"/>
      <c r="H74" s="53"/>
      <c r="I74" s="53"/>
      <c r="J74" s="53"/>
    </row>
    <row r="75" spans="2:10" ht="75" x14ac:dyDescent="0.25">
      <c r="B75" s="10" t="s">
        <v>56</v>
      </c>
      <c r="C75" s="22"/>
      <c r="D75" s="70"/>
      <c r="E75" s="249" t="s">
        <v>10</v>
      </c>
      <c r="F75" s="49" t="s">
        <v>122</v>
      </c>
      <c r="G75" s="53"/>
      <c r="H75" s="53"/>
      <c r="I75" s="53"/>
      <c r="J75" s="53"/>
    </row>
    <row r="76" spans="2:10" ht="56.25" x14ac:dyDescent="0.25">
      <c r="B76" s="10" t="s">
        <v>57</v>
      </c>
      <c r="C76" s="45"/>
      <c r="D76" s="71"/>
      <c r="E76" s="249" t="s">
        <v>498</v>
      </c>
      <c r="F76" s="49" t="s">
        <v>131</v>
      </c>
      <c r="G76" s="49" t="s">
        <v>132</v>
      </c>
      <c r="H76" s="49"/>
      <c r="I76" s="60"/>
      <c r="J76" s="53"/>
    </row>
    <row r="77" spans="2:10" ht="150" x14ac:dyDescent="0.25">
      <c r="B77" s="10" t="s">
        <v>58</v>
      </c>
      <c r="C77" s="45"/>
      <c r="D77" s="71"/>
      <c r="E77" s="244" t="s">
        <v>508</v>
      </c>
      <c r="F77" s="53"/>
      <c r="G77" s="53"/>
      <c r="H77" s="53"/>
      <c r="I77" s="53"/>
      <c r="J77" s="53"/>
    </row>
    <row r="78" spans="2:10" ht="150" x14ac:dyDescent="0.25">
      <c r="B78" s="10" t="s">
        <v>59</v>
      </c>
      <c r="C78" s="45"/>
      <c r="D78" s="71"/>
      <c r="E78" s="249" t="s">
        <v>509</v>
      </c>
      <c r="F78" s="53"/>
      <c r="G78" s="53"/>
      <c r="H78" s="53"/>
      <c r="I78" s="53"/>
      <c r="J78" s="53"/>
    </row>
    <row r="79" spans="2:10" ht="150" x14ac:dyDescent="0.25">
      <c r="B79" s="10" t="s">
        <v>60</v>
      </c>
      <c r="C79" s="42"/>
      <c r="D79" s="71"/>
      <c r="E79" s="249" t="s">
        <v>504</v>
      </c>
      <c r="F79" s="53"/>
      <c r="G79" s="53"/>
      <c r="H79" s="53"/>
      <c r="I79" s="53"/>
      <c r="J79" s="53"/>
    </row>
    <row r="80" spans="2:10" ht="112.5" x14ac:dyDescent="0.25">
      <c r="B80" s="10" t="s">
        <v>61</v>
      </c>
      <c r="C80" s="45"/>
      <c r="D80" s="71"/>
      <c r="E80" s="83" t="s">
        <v>505</v>
      </c>
      <c r="F80" s="53"/>
      <c r="G80" s="53"/>
      <c r="H80" s="53"/>
      <c r="I80" s="53"/>
      <c r="J80" s="53"/>
    </row>
    <row r="81" spans="2:10" ht="75" x14ac:dyDescent="0.25">
      <c r="B81" s="10" t="s">
        <v>61</v>
      </c>
      <c r="C81" s="6" t="s">
        <v>2</v>
      </c>
      <c r="D81" s="70"/>
      <c r="E81" s="248" t="s">
        <v>511</v>
      </c>
      <c r="F81" s="53"/>
      <c r="G81" s="53"/>
      <c r="H81" s="53"/>
      <c r="I81" s="53"/>
      <c r="J81" s="53"/>
    </row>
    <row r="82" spans="2:10" ht="75" x14ac:dyDescent="0.25">
      <c r="B82" s="10" t="s">
        <v>61</v>
      </c>
      <c r="C82" s="6" t="s">
        <v>3</v>
      </c>
      <c r="D82" s="75"/>
      <c r="E82" s="246" t="s">
        <v>512</v>
      </c>
      <c r="F82" s="53"/>
      <c r="G82" s="53"/>
      <c r="H82" s="53"/>
      <c r="I82" s="53"/>
      <c r="J82" s="53"/>
    </row>
    <row r="83" spans="2:10" ht="56.25" x14ac:dyDescent="0.25">
      <c r="B83" s="10" t="s">
        <v>62</v>
      </c>
      <c r="C83" s="45"/>
      <c r="D83" s="71"/>
      <c r="E83" s="83" t="s">
        <v>703</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49" t="s">
        <v>524</v>
      </c>
      <c r="F86" s="53"/>
      <c r="G86" s="53"/>
      <c r="H86" s="53"/>
      <c r="I86" s="53"/>
      <c r="J86" s="53"/>
    </row>
    <row r="87" spans="2:10" ht="112.5" x14ac:dyDescent="0.25">
      <c r="B87" s="10" t="s">
        <v>65</v>
      </c>
      <c r="C87" s="6"/>
      <c r="D87" s="75"/>
      <c r="E87" s="83" t="s">
        <v>526</v>
      </c>
      <c r="F87" s="49" t="s">
        <v>131</v>
      </c>
      <c r="G87" s="49" t="s">
        <v>132</v>
      </c>
      <c r="H87" s="49" t="s">
        <v>137</v>
      </c>
      <c r="I87" s="49" t="s">
        <v>138</v>
      </c>
      <c r="J87" s="49" t="s">
        <v>139</v>
      </c>
    </row>
    <row r="88" spans="2:10" ht="112.5" x14ac:dyDescent="0.25">
      <c r="B88" s="10" t="s">
        <v>66</v>
      </c>
      <c r="C88" s="22"/>
      <c r="D88" s="70"/>
      <c r="E88" s="249" t="s">
        <v>527</v>
      </c>
      <c r="F88" s="49" t="s">
        <v>122</v>
      </c>
      <c r="G88" s="53"/>
      <c r="H88" s="53"/>
      <c r="I88" s="53"/>
      <c r="J88" s="53"/>
    </row>
    <row r="89" spans="2:10" ht="112.5" x14ac:dyDescent="0.25">
      <c r="B89" s="10" t="s">
        <v>67</v>
      </c>
      <c r="C89" s="22"/>
      <c r="D89" s="70"/>
      <c r="E89" s="249" t="s">
        <v>614</v>
      </c>
      <c r="F89" s="49" t="s">
        <v>122</v>
      </c>
      <c r="G89" s="53"/>
      <c r="H89" s="53"/>
      <c r="I89" s="53"/>
      <c r="J89" s="53"/>
    </row>
    <row r="90" spans="2:10" ht="93.75" x14ac:dyDescent="0.25">
      <c r="B90" s="10" t="s">
        <v>68</v>
      </c>
      <c r="C90" s="22"/>
      <c r="D90" s="70"/>
      <c r="E90" s="244" t="s">
        <v>585</v>
      </c>
      <c r="F90" s="49" t="s">
        <v>122</v>
      </c>
      <c r="G90" s="53"/>
      <c r="H90" s="53"/>
      <c r="I90" s="53"/>
      <c r="J90" s="53"/>
    </row>
    <row r="91" spans="2:10" ht="93.75" x14ac:dyDescent="0.25">
      <c r="B91" s="10" t="s">
        <v>68</v>
      </c>
      <c r="C91" s="46" t="s">
        <v>2</v>
      </c>
      <c r="D91" s="78"/>
      <c r="E91" s="246" t="s">
        <v>582</v>
      </c>
      <c r="F91" s="49" t="s">
        <v>122</v>
      </c>
      <c r="G91" s="53"/>
      <c r="H91" s="53"/>
      <c r="I91" s="53"/>
      <c r="J91" s="53"/>
    </row>
    <row r="92" spans="2:10" ht="75" x14ac:dyDescent="0.25">
      <c r="B92" s="10" t="s">
        <v>68</v>
      </c>
      <c r="C92" s="46" t="s">
        <v>3</v>
      </c>
      <c r="D92" s="78"/>
      <c r="E92" s="93" t="s">
        <v>900</v>
      </c>
      <c r="F92" s="53"/>
      <c r="G92" s="53"/>
      <c r="H92" s="53"/>
      <c r="I92" s="53"/>
      <c r="J92" s="53"/>
    </row>
    <row r="93" spans="2:10" ht="75" x14ac:dyDescent="0.25">
      <c r="B93" s="10" t="s">
        <v>68</v>
      </c>
      <c r="C93" s="46" t="s">
        <v>6</v>
      </c>
      <c r="D93" s="78"/>
      <c r="E93" s="93" t="s">
        <v>586</v>
      </c>
      <c r="F93" s="53"/>
      <c r="G93" s="53"/>
      <c r="H93" s="53"/>
      <c r="I93" s="53"/>
      <c r="J93" s="53"/>
    </row>
    <row r="94" spans="2:10" ht="112.5" x14ac:dyDescent="0.25">
      <c r="B94" s="10" t="s">
        <v>68</v>
      </c>
      <c r="C94" s="46" t="s">
        <v>7</v>
      </c>
      <c r="D94" s="78"/>
      <c r="E94" s="93" t="s">
        <v>587</v>
      </c>
      <c r="F94" s="53"/>
      <c r="G94" s="53"/>
      <c r="H94" s="53"/>
      <c r="I94" s="53"/>
      <c r="J94" s="53"/>
    </row>
    <row r="95" spans="2:10" ht="75" x14ac:dyDescent="0.25">
      <c r="B95" s="10" t="s">
        <v>68</v>
      </c>
      <c r="C95" s="46" t="s">
        <v>8</v>
      </c>
      <c r="D95" s="78"/>
      <c r="E95" s="93" t="s">
        <v>589</v>
      </c>
      <c r="F95" s="53"/>
      <c r="G95" s="53"/>
      <c r="H95" s="53"/>
      <c r="I95" s="53"/>
      <c r="J95" s="53"/>
    </row>
    <row r="96" spans="2:10" ht="93.75" x14ac:dyDescent="0.25">
      <c r="B96" s="10" t="s">
        <v>68</v>
      </c>
      <c r="C96" s="46" t="s">
        <v>9</v>
      </c>
      <c r="D96" s="78"/>
      <c r="E96" s="93" t="s">
        <v>588</v>
      </c>
      <c r="F96" s="53"/>
      <c r="G96" s="53"/>
      <c r="H96" s="53"/>
      <c r="I96" s="53"/>
      <c r="J96" s="53"/>
    </row>
    <row r="97" spans="2:10" ht="75" x14ac:dyDescent="0.25">
      <c r="B97" s="10" t="s">
        <v>69</v>
      </c>
      <c r="C97" s="22"/>
      <c r="D97" s="70"/>
      <c r="E97" s="83" t="s">
        <v>590</v>
      </c>
      <c r="F97" s="53"/>
      <c r="G97" s="53"/>
      <c r="H97" s="53"/>
      <c r="I97" s="53"/>
      <c r="J97" s="53"/>
    </row>
    <row r="98" spans="2:10" ht="56.25" x14ac:dyDescent="0.25">
      <c r="B98" s="11" t="s">
        <v>69</v>
      </c>
      <c r="C98" s="46" t="s">
        <v>2</v>
      </c>
      <c r="D98" s="78"/>
      <c r="E98" s="248" t="s">
        <v>591</v>
      </c>
      <c r="F98" s="53"/>
      <c r="G98" s="53"/>
      <c r="H98" s="53"/>
      <c r="I98" s="53"/>
      <c r="J98" s="53"/>
    </row>
    <row r="99" spans="2:10" ht="112.5" x14ac:dyDescent="0.25">
      <c r="B99" s="11" t="s">
        <v>70</v>
      </c>
      <c r="C99" s="22"/>
      <c r="D99" s="70"/>
      <c r="E99" s="83" t="s">
        <v>594</v>
      </c>
      <c r="F99" s="53"/>
      <c r="G99" s="53"/>
      <c r="H99" s="53"/>
      <c r="I99" s="53"/>
      <c r="J99" s="53"/>
    </row>
    <row r="100" spans="2:10" ht="75" x14ac:dyDescent="0.25">
      <c r="B100" s="11" t="s">
        <v>71</v>
      </c>
      <c r="C100" s="12"/>
      <c r="D100" s="79"/>
      <c r="E100" s="83" t="s">
        <v>595</v>
      </c>
      <c r="F100" s="53"/>
      <c r="G100" s="53"/>
      <c r="H100" s="53"/>
      <c r="I100" s="53"/>
      <c r="J100" s="53"/>
    </row>
    <row r="101" spans="2:10" ht="75" x14ac:dyDescent="0.25">
      <c r="B101" s="11" t="s">
        <v>72</v>
      </c>
      <c r="C101" s="12"/>
      <c r="D101" s="79"/>
      <c r="E101" s="83" t="s">
        <v>597</v>
      </c>
      <c r="F101" s="53"/>
      <c r="G101" s="53"/>
      <c r="H101" s="53"/>
      <c r="I101" s="53"/>
      <c r="J101" s="53"/>
    </row>
    <row r="102" spans="2:10" ht="93.75" x14ac:dyDescent="0.25">
      <c r="B102" s="11" t="s">
        <v>73</v>
      </c>
      <c r="C102" s="12"/>
      <c r="D102" s="79"/>
      <c r="E102" s="83" t="s">
        <v>601</v>
      </c>
      <c r="F102" s="53"/>
      <c r="G102" s="53"/>
      <c r="H102" s="53"/>
      <c r="I102" s="53"/>
      <c r="J102" s="53"/>
    </row>
    <row r="103" spans="2:10" ht="112.5" x14ac:dyDescent="0.25">
      <c r="B103" s="11" t="s">
        <v>74</v>
      </c>
      <c r="C103" s="12"/>
      <c r="D103" s="79"/>
      <c r="E103" s="83" t="s">
        <v>600</v>
      </c>
      <c r="F103" s="53"/>
      <c r="G103" s="53"/>
      <c r="H103" s="53"/>
      <c r="I103" s="53"/>
      <c r="J103" s="53"/>
    </row>
    <row r="104" spans="2:10" ht="187.5" x14ac:dyDescent="0.25">
      <c r="B104" s="11" t="s">
        <v>75</v>
      </c>
      <c r="C104" s="12"/>
      <c r="D104" s="79"/>
      <c r="E104" s="83" t="s">
        <v>606</v>
      </c>
      <c r="F104" s="53"/>
      <c r="G104" s="53"/>
      <c r="H104" s="53"/>
      <c r="I104" s="53"/>
      <c r="J104" s="53"/>
    </row>
    <row r="105" spans="2:10" ht="93.75" x14ac:dyDescent="0.25">
      <c r="B105" s="11" t="s">
        <v>76</v>
      </c>
      <c r="C105" s="12"/>
      <c r="D105" s="79"/>
      <c r="E105" s="83" t="s">
        <v>609</v>
      </c>
      <c r="F105" s="53"/>
      <c r="G105" s="53"/>
      <c r="H105" s="53"/>
      <c r="I105" s="53"/>
      <c r="J105" s="53"/>
    </row>
    <row r="106" spans="2:10" ht="93.75" x14ac:dyDescent="0.25">
      <c r="B106" s="11" t="s">
        <v>77</v>
      </c>
      <c r="C106" s="12"/>
      <c r="D106" s="79"/>
      <c r="E106" s="83" t="s">
        <v>638</v>
      </c>
      <c r="F106" s="53"/>
      <c r="G106" s="53"/>
      <c r="H106" s="53"/>
      <c r="I106" s="53"/>
      <c r="J106" s="53"/>
    </row>
    <row r="107" spans="2:10" ht="75" x14ac:dyDescent="0.25">
      <c r="B107" s="11" t="s">
        <v>78</v>
      </c>
      <c r="C107" s="13"/>
      <c r="D107" s="80"/>
      <c r="E107" s="83" t="s">
        <v>835</v>
      </c>
      <c r="F107" s="53"/>
      <c r="G107" s="53"/>
      <c r="H107" s="53"/>
      <c r="I107" s="53"/>
      <c r="J107" s="53"/>
    </row>
    <row r="108" spans="2:10" ht="112.5" x14ac:dyDescent="0.25">
      <c r="B108" s="11" t="s">
        <v>79</v>
      </c>
      <c r="C108" s="45"/>
      <c r="D108" s="71"/>
      <c r="E108" s="83" t="s">
        <v>604</v>
      </c>
      <c r="F108" s="53"/>
      <c r="G108" s="53"/>
      <c r="H108" s="53"/>
      <c r="I108" s="53"/>
      <c r="J108" s="53"/>
    </row>
    <row r="109" spans="2:10" ht="56.25" x14ac:dyDescent="0.25">
      <c r="B109" s="11" t="s">
        <v>80</v>
      </c>
      <c r="C109" s="45"/>
      <c r="D109" s="71"/>
      <c r="E109" s="83" t="s">
        <v>613</v>
      </c>
      <c r="F109" s="53"/>
      <c r="G109" s="53"/>
      <c r="H109" s="53"/>
      <c r="I109" s="53"/>
      <c r="J109" s="53"/>
    </row>
    <row r="110" spans="2:10" ht="93.75" x14ac:dyDescent="0.25">
      <c r="B110" s="11" t="s">
        <v>81</v>
      </c>
      <c r="C110" s="45"/>
      <c r="D110" s="71"/>
      <c r="E110" s="83" t="s">
        <v>1066</v>
      </c>
      <c r="F110" s="53"/>
      <c r="G110" s="53"/>
      <c r="H110" s="53"/>
      <c r="I110" s="53"/>
      <c r="J110" s="53"/>
    </row>
    <row r="111" spans="2:10" ht="75" x14ac:dyDescent="0.25">
      <c r="B111" s="11" t="s">
        <v>82</v>
      </c>
      <c r="C111" s="45"/>
      <c r="D111" s="71"/>
      <c r="E111" s="249" t="s">
        <v>616</v>
      </c>
      <c r="F111" s="53"/>
      <c r="G111" s="53"/>
      <c r="H111" s="53"/>
      <c r="I111" s="53"/>
      <c r="J111" s="53"/>
    </row>
    <row r="112" spans="2:10" ht="75" x14ac:dyDescent="0.25">
      <c r="B112" s="11" t="s">
        <v>83</v>
      </c>
      <c r="C112" s="45"/>
      <c r="D112" s="71"/>
      <c r="E112" s="83" t="s">
        <v>640</v>
      </c>
      <c r="F112" s="53"/>
      <c r="G112" s="53"/>
      <c r="H112" s="53"/>
      <c r="I112" s="53"/>
      <c r="J112" s="53"/>
    </row>
    <row r="113" spans="2:10" ht="56.25" x14ac:dyDescent="0.25">
      <c r="B113" s="11" t="s">
        <v>84</v>
      </c>
      <c r="C113" s="45"/>
      <c r="D113" s="71"/>
      <c r="E113" s="244" t="s">
        <v>119</v>
      </c>
      <c r="F113" s="53"/>
      <c r="G113" s="53"/>
      <c r="H113" s="53"/>
      <c r="I113" s="53"/>
      <c r="J113" s="53"/>
    </row>
    <row r="114" spans="2:10" ht="56.25" x14ac:dyDescent="0.25">
      <c r="B114" s="11" t="s">
        <v>85</v>
      </c>
      <c r="C114" s="45"/>
      <c r="D114" s="71"/>
      <c r="E114" s="244" t="s">
        <v>86</v>
      </c>
      <c r="F114" s="53"/>
      <c r="G114" s="53"/>
      <c r="H114" s="53"/>
      <c r="I114" s="53"/>
      <c r="J114" s="53"/>
    </row>
    <row r="115" spans="2:10" ht="37.5" x14ac:dyDescent="0.25">
      <c r="B115" s="11" t="s">
        <v>87</v>
      </c>
      <c r="C115" s="45"/>
      <c r="D115" s="71"/>
      <c r="E115" s="244" t="s">
        <v>93</v>
      </c>
      <c r="F115" s="53"/>
      <c r="G115" s="53"/>
      <c r="H115" s="53"/>
      <c r="I115" s="53"/>
      <c r="J115" s="53"/>
    </row>
    <row r="116" spans="2:10" ht="75" x14ac:dyDescent="0.25">
      <c r="B116" s="11" t="s">
        <v>88</v>
      </c>
      <c r="C116" s="45"/>
      <c r="D116" s="71"/>
      <c r="E116" s="244" t="s">
        <v>94</v>
      </c>
      <c r="F116" s="53"/>
      <c r="G116" s="53"/>
      <c r="H116" s="53"/>
      <c r="I116" s="53"/>
      <c r="J116" s="53"/>
    </row>
    <row r="117" spans="2:10" ht="112.5" x14ac:dyDescent="0.25">
      <c r="B117" s="11" t="s">
        <v>89</v>
      </c>
      <c r="C117" s="45"/>
      <c r="D117" s="71"/>
      <c r="E117" s="83" t="s">
        <v>1165</v>
      </c>
      <c r="F117" s="53"/>
      <c r="G117" s="53"/>
      <c r="H117" s="53"/>
      <c r="I117" s="53"/>
      <c r="J117" s="53"/>
    </row>
    <row r="118" spans="2:10" ht="93.75" x14ac:dyDescent="0.25">
      <c r="B118" s="11" t="s">
        <v>90</v>
      </c>
      <c r="C118" s="45"/>
      <c r="D118" s="71"/>
      <c r="E118" s="83" t="s">
        <v>647</v>
      </c>
      <c r="F118" s="53"/>
      <c r="G118" s="53"/>
      <c r="H118" s="53"/>
      <c r="I118" s="53"/>
      <c r="J118" s="53"/>
    </row>
    <row r="119" spans="2:10" ht="131.25" x14ac:dyDescent="0.25">
      <c r="B119" s="11" t="s">
        <v>91</v>
      </c>
      <c r="C119" s="45"/>
      <c r="D119" s="71"/>
      <c r="E119" s="249" t="s">
        <v>651</v>
      </c>
      <c r="F119" s="53"/>
      <c r="G119" s="53"/>
      <c r="H119" s="53"/>
      <c r="I119" s="53"/>
      <c r="J119" s="53"/>
    </row>
    <row r="120" spans="2:10" ht="93.75" x14ac:dyDescent="0.25">
      <c r="B120" s="11" t="s">
        <v>92</v>
      </c>
      <c r="C120" s="45"/>
      <c r="D120" s="71"/>
      <c r="E120" s="244" t="s">
        <v>655</v>
      </c>
      <c r="F120" s="49" t="s">
        <v>122</v>
      </c>
      <c r="G120" s="53"/>
      <c r="H120" s="53"/>
      <c r="I120" s="53"/>
      <c r="J120" s="53"/>
    </row>
    <row r="121" spans="2:10" ht="131.25" x14ac:dyDescent="0.25">
      <c r="B121" s="10" t="s">
        <v>92</v>
      </c>
      <c r="C121" s="6" t="s">
        <v>2</v>
      </c>
      <c r="D121" s="70"/>
      <c r="E121" s="248" t="s">
        <v>677</v>
      </c>
      <c r="F121" s="49"/>
      <c r="G121" s="53"/>
      <c r="H121" s="53"/>
      <c r="I121" s="53"/>
      <c r="J121" s="53"/>
    </row>
    <row r="122" spans="2:10" ht="37.5" x14ac:dyDescent="0.25">
      <c r="B122" s="10" t="s">
        <v>95</v>
      </c>
      <c r="C122" s="45"/>
      <c r="D122" s="71"/>
      <c r="E122" s="83" t="s">
        <v>680</v>
      </c>
      <c r="F122" s="53"/>
      <c r="G122" s="53"/>
      <c r="H122" s="53"/>
      <c r="I122" s="53"/>
      <c r="J122" s="53"/>
    </row>
    <row r="123" spans="2:10" ht="112.5" x14ac:dyDescent="0.25">
      <c r="B123" s="10" t="s">
        <v>96</v>
      </c>
      <c r="C123" s="48"/>
      <c r="D123" s="81"/>
      <c r="E123" s="83" t="s">
        <v>681</v>
      </c>
      <c r="F123" s="53"/>
      <c r="G123" s="53"/>
      <c r="H123" s="53"/>
      <c r="I123" s="53"/>
      <c r="J123" s="53"/>
    </row>
    <row r="124" spans="2:10" ht="75" x14ac:dyDescent="0.25">
      <c r="B124" s="10" t="s">
        <v>97</v>
      </c>
      <c r="C124" s="42"/>
      <c r="D124" s="77"/>
      <c r="E124" s="83" t="s">
        <v>692</v>
      </c>
      <c r="F124" s="53"/>
      <c r="G124" s="53"/>
      <c r="H124" s="53"/>
      <c r="I124" s="53"/>
      <c r="J124" s="53"/>
    </row>
    <row r="125" spans="2:10" ht="93.75" x14ac:dyDescent="0.25">
      <c r="B125" s="10" t="s">
        <v>98</v>
      </c>
      <c r="C125" s="6"/>
      <c r="D125" s="70"/>
      <c r="E125" s="249" t="s">
        <v>694</v>
      </c>
      <c r="F125" s="61" t="s">
        <v>122</v>
      </c>
      <c r="G125" s="61" t="s">
        <v>122</v>
      </c>
      <c r="H125" s="53"/>
      <c r="I125" s="53"/>
      <c r="J125" s="53"/>
    </row>
    <row r="126" spans="2:10" ht="93.75" x14ac:dyDescent="0.25">
      <c r="B126" s="10" t="s">
        <v>117</v>
      </c>
      <c r="C126" s="2"/>
      <c r="D126" s="2"/>
      <c r="E126" s="260" t="s">
        <v>701</v>
      </c>
      <c r="F126" s="53"/>
      <c r="G126" s="53"/>
      <c r="H126" s="53"/>
      <c r="I126" s="53"/>
      <c r="J126" s="53"/>
    </row>
    <row r="127" spans="2:10" ht="75" x14ac:dyDescent="0.25">
      <c r="B127" s="10" t="s">
        <v>118</v>
      </c>
      <c r="C127" s="2"/>
      <c r="D127" s="2"/>
      <c r="E127" s="251" t="s">
        <v>120</v>
      </c>
      <c r="F127" s="53"/>
      <c r="G127" s="53"/>
      <c r="H127" s="53"/>
      <c r="I127" s="53"/>
      <c r="J127" s="53"/>
    </row>
    <row r="128" spans="2:10" x14ac:dyDescent="0.25">
      <c r="B128" s="2"/>
      <c r="C128" s="2"/>
      <c r="D128" s="2"/>
      <c r="E128" s="251"/>
      <c r="F128" s="53"/>
      <c r="G128" s="53"/>
      <c r="H128" s="53"/>
      <c r="I128" s="53"/>
      <c r="J128" s="53"/>
    </row>
    <row r="129" spans="2:10" ht="112.5" x14ac:dyDescent="0.25">
      <c r="B129" s="14" t="s">
        <v>99</v>
      </c>
      <c r="C129" s="51"/>
      <c r="D129" s="82"/>
      <c r="E129" s="252" t="s">
        <v>335</v>
      </c>
      <c r="F129" s="53"/>
      <c r="G129" s="53"/>
      <c r="H129" s="53"/>
      <c r="I129" s="53"/>
      <c r="J129" s="53"/>
    </row>
    <row r="130" spans="2:10" ht="112.5" x14ac:dyDescent="0.25">
      <c r="B130" s="14" t="s">
        <v>99</v>
      </c>
      <c r="C130" s="6" t="s">
        <v>2</v>
      </c>
      <c r="D130" s="70"/>
      <c r="E130" s="253" t="s">
        <v>702</v>
      </c>
      <c r="F130" s="53"/>
      <c r="G130" s="53"/>
      <c r="H130" s="53"/>
      <c r="I130" s="53"/>
      <c r="J130" s="53"/>
    </row>
    <row r="131" spans="2:10" ht="75" x14ac:dyDescent="0.25">
      <c r="B131" s="14" t="s">
        <v>99</v>
      </c>
      <c r="C131" s="6" t="s">
        <v>3</v>
      </c>
      <c r="D131" s="70"/>
      <c r="E131" s="254" t="s">
        <v>1064</v>
      </c>
      <c r="F131" s="53"/>
      <c r="G131" s="53"/>
      <c r="H131" s="53"/>
      <c r="I131" s="53"/>
      <c r="J131" s="53"/>
    </row>
    <row r="132" spans="2:10" ht="75" x14ac:dyDescent="0.25">
      <c r="B132" s="14" t="s">
        <v>100</v>
      </c>
      <c r="C132" s="22"/>
      <c r="D132" s="70"/>
      <c r="E132" s="244" t="s">
        <v>368</v>
      </c>
      <c r="F132" s="53"/>
      <c r="G132" s="53"/>
      <c r="H132" s="53"/>
      <c r="I132" s="53"/>
      <c r="J132" s="53"/>
    </row>
    <row r="133" spans="2:10" ht="56.25" x14ac:dyDescent="0.25">
      <c r="B133" s="14" t="s">
        <v>101</v>
      </c>
      <c r="C133" s="45"/>
      <c r="D133" s="71"/>
      <c r="E133" s="244" t="s">
        <v>369</v>
      </c>
      <c r="F133" s="53"/>
      <c r="G133" s="53"/>
      <c r="H133" s="53"/>
      <c r="I133" s="53"/>
      <c r="J133" s="53"/>
    </row>
    <row r="134" spans="2:10" ht="75" x14ac:dyDescent="0.25">
      <c r="B134" s="14" t="s">
        <v>102</v>
      </c>
      <c r="C134" s="45"/>
      <c r="D134" s="71"/>
      <c r="E134" s="83" t="s">
        <v>371</v>
      </c>
      <c r="F134" s="53"/>
      <c r="G134" s="53"/>
      <c r="H134" s="53"/>
      <c r="I134" s="53"/>
      <c r="J134" s="53"/>
    </row>
    <row r="135" spans="2:10" ht="75" x14ac:dyDescent="0.25">
      <c r="B135" s="10" t="s">
        <v>102</v>
      </c>
      <c r="C135" s="6" t="s">
        <v>2</v>
      </c>
      <c r="D135" s="75"/>
      <c r="E135" s="93" t="s">
        <v>373</v>
      </c>
      <c r="F135" s="53"/>
      <c r="G135" s="53"/>
      <c r="H135" s="53"/>
      <c r="I135" s="53"/>
      <c r="J135" s="53"/>
    </row>
    <row r="136" spans="2:10" ht="56.25" x14ac:dyDescent="0.25">
      <c r="B136" s="10" t="s">
        <v>103</v>
      </c>
      <c r="C136" s="45"/>
      <c r="D136" s="71"/>
      <c r="E136" s="83" t="s">
        <v>374</v>
      </c>
      <c r="F136" s="49" t="s">
        <v>122</v>
      </c>
      <c r="G136" s="53"/>
      <c r="H136" s="53"/>
      <c r="I136" s="53"/>
      <c r="J136" s="53"/>
    </row>
    <row r="137" spans="2:10" ht="168.75" x14ac:dyDescent="0.25">
      <c r="B137" s="10" t="s">
        <v>103</v>
      </c>
      <c r="C137" s="6" t="s">
        <v>2</v>
      </c>
      <c r="D137" s="75"/>
      <c r="E137" s="93" t="s">
        <v>375</v>
      </c>
      <c r="F137" s="49" t="s">
        <v>122</v>
      </c>
      <c r="G137" s="53"/>
      <c r="H137" s="53"/>
      <c r="I137" s="53"/>
      <c r="J137" s="53"/>
    </row>
    <row r="138" spans="2:10" ht="93.75" x14ac:dyDescent="0.25">
      <c r="B138" s="10" t="s">
        <v>103</v>
      </c>
      <c r="C138" s="6" t="s">
        <v>3</v>
      </c>
      <c r="D138" s="70"/>
      <c r="E138" s="248" t="s">
        <v>389</v>
      </c>
      <c r="F138" s="53"/>
      <c r="G138" s="53"/>
      <c r="H138" s="53"/>
      <c r="I138" s="53"/>
      <c r="J138" s="53"/>
    </row>
    <row r="139" spans="2:10" ht="75" x14ac:dyDescent="0.25">
      <c r="B139" s="10" t="s">
        <v>103</v>
      </c>
      <c r="C139" s="6" t="s">
        <v>6</v>
      </c>
      <c r="D139" s="70"/>
      <c r="E139" s="248" t="s">
        <v>391</v>
      </c>
      <c r="F139" s="53"/>
      <c r="G139" s="53"/>
      <c r="H139" s="53"/>
      <c r="I139" s="53"/>
      <c r="J139" s="53"/>
    </row>
    <row r="140" spans="2:10" ht="75" x14ac:dyDescent="0.25">
      <c r="B140" s="10" t="s">
        <v>103</v>
      </c>
      <c r="C140" s="6" t="s">
        <v>7</v>
      </c>
      <c r="D140" s="70"/>
      <c r="E140" s="248" t="s">
        <v>392</v>
      </c>
      <c r="F140" s="53"/>
      <c r="G140" s="53"/>
      <c r="H140" s="53"/>
      <c r="I140" s="53"/>
      <c r="J140" s="53"/>
    </row>
    <row r="141" spans="2:10" ht="93.75" x14ac:dyDescent="0.25">
      <c r="B141" s="10" t="s">
        <v>103</v>
      </c>
      <c r="C141" s="6" t="s">
        <v>8</v>
      </c>
      <c r="D141" s="70"/>
      <c r="E141" s="248" t="s">
        <v>400</v>
      </c>
      <c r="F141" s="53"/>
      <c r="G141" s="53"/>
      <c r="H141" s="53"/>
      <c r="I141" s="53"/>
      <c r="J141" s="53"/>
    </row>
    <row r="142" spans="2:10" ht="37.5" x14ac:dyDescent="0.25">
      <c r="B142" s="10" t="s">
        <v>104</v>
      </c>
      <c r="C142" s="45"/>
      <c r="D142" s="71"/>
      <c r="E142" s="244" t="s">
        <v>406</v>
      </c>
      <c r="F142" s="53"/>
      <c r="G142" s="53"/>
      <c r="H142" s="53"/>
      <c r="I142" s="53"/>
      <c r="J142" s="53"/>
    </row>
    <row r="143" spans="2:10" ht="56.25" x14ac:dyDescent="0.25">
      <c r="B143" s="10" t="s">
        <v>105</v>
      </c>
      <c r="C143" s="42"/>
      <c r="D143" s="77"/>
      <c r="E143" s="244" t="s">
        <v>408</v>
      </c>
      <c r="F143" s="53"/>
      <c r="G143" s="53"/>
      <c r="H143" s="53"/>
      <c r="I143" s="53"/>
      <c r="J143" s="53"/>
    </row>
    <row r="144" spans="2:10" ht="56.25" x14ac:dyDescent="0.25">
      <c r="B144" s="10" t="s">
        <v>106</v>
      </c>
      <c r="C144" s="22"/>
      <c r="D144" s="70"/>
      <c r="E144" s="83" t="s">
        <v>411</v>
      </c>
      <c r="F144" s="53"/>
      <c r="G144" s="53"/>
      <c r="H144" s="53"/>
      <c r="I144" s="53"/>
      <c r="J144" s="53"/>
    </row>
    <row r="145" spans="2:10" ht="75" x14ac:dyDescent="0.25">
      <c r="B145" s="10" t="s">
        <v>106</v>
      </c>
      <c r="C145" s="6" t="s">
        <v>2</v>
      </c>
      <c r="D145" s="70"/>
      <c r="E145" s="248" t="s">
        <v>413</v>
      </c>
      <c r="F145" s="53"/>
      <c r="G145" s="53"/>
      <c r="H145" s="53"/>
      <c r="I145" s="53"/>
      <c r="J145" s="53"/>
    </row>
    <row r="146" spans="2:10" ht="75" x14ac:dyDescent="0.25">
      <c r="B146" s="10" t="s">
        <v>106</v>
      </c>
      <c r="C146" s="6" t="s">
        <v>3</v>
      </c>
      <c r="D146" s="75"/>
      <c r="E146" s="246" t="s">
        <v>425</v>
      </c>
      <c r="F146" s="53"/>
      <c r="G146" s="53"/>
      <c r="H146" s="53"/>
      <c r="I146" s="53"/>
      <c r="J146" s="53"/>
    </row>
    <row r="147" spans="2:10" ht="56.25" x14ac:dyDescent="0.25">
      <c r="B147" s="10" t="s">
        <v>107</v>
      </c>
      <c r="C147" s="45"/>
      <c r="D147" s="71"/>
      <c r="E147" s="249" t="s">
        <v>427</v>
      </c>
      <c r="F147" s="53"/>
      <c r="G147" s="53"/>
      <c r="H147" s="53"/>
      <c r="I147" s="53"/>
      <c r="J147" s="53"/>
    </row>
    <row r="148" spans="2:10" ht="131.25" x14ac:dyDescent="0.25">
      <c r="B148" s="10" t="s">
        <v>107</v>
      </c>
      <c r="C148" s="6" t="s">
        <v>2</v>
      </c>
      <c r="D148" s="75"/>
      <c r="E148" s="93" t="s">
        <v>437</v>
      </c>
      <c r="F148" s="53"/>
      <c r="G148" s="53"/>
      <c r="H148" s="53"/>
      <c r="I148" s="53"/>
      <c r="J148" s="53"/>
    </row>
    <row r="149" spans="2:10" ht="131.25" x14ac:dyDescent="0.25">
      <c r="B149" s="10" t="s">
        <v>108</v>
      </c>
      <c r="C149" s="6"/>
      <c r="D149" s="70"/>
      <c r="E149" s="249" t="s">
        <v>438</v>
      </c>
      <c r="F149" s="53"/>
      <c r="G149" s="53"/>
      <c r="H149" s="53"/>
      <c r="I149" s="53"/>
      <c r="J149" s="53"/>
    </row>
    <row r="150" spans="2:10" ht="93.75" x14ac:dyDescent="0.25">
      <c r="B150" s="10" t="s">
        <v>109</v>
      </c>
      <c r="C150" s="45"/>
      <c r="D150" s="71"/>
      <c r="E150" s="83" t="s">
        <v>439</v>
      </c>
      <c r="F150" s="53"/>
      <c r="G150" s="53"/>
      <c r="H150" s="53"/>
      <c r="I150" s="53"/>
      <c r="J150" s="53"/>
    </row>
    <row r="151" spans="2:10" ht="150" x14ac:dyDescent="0.25">
      <c r="B151" s="10" t="s">
        <v>109</v>
      </c>
      <c r="C151" s="47" t="s">
        <v>2</v>
      </c>
      <c r="D151" s="73"/>
      <c r="E151" s="93" t="s">
        <v>441</v>
      </c>
      <c r="F151" s="53"/>
      <c r="G151" s="53"/>
      <c r="H151" s="53"/>
      <c r="I151" s="53"/>
      <c r="J151" s="53"/>
    </row>
    <row r="152" spans="2:10" ht="75" x14ac:dyDescent="0.25">
      <c r="B152" s="10" t="s">
        <v>110</v>
      </c>
      <c r="C152" s="45"/>
      <c r="D152" s="71"/>
      <c r="E152" s="83" t="s">
        <v>442</v>
      </c>
      <c r="F152" s="53"/>
      <c r="G152" s="53"/>
      <c r="H152" s="53"/>
      <c r="I152" s="53"/>
      <c r="J152" s="53"/>
    </row>
    <row r="153" spans="2:10" ht="56.25" x14ac:dyDescent="0.25">
      <c r="B153" s="10" t="s">
        <v>110</v>
      </c>
      <c r="C153" s="6" t="s">
        <v>2</v>
      </c>
      <c r="D153" s="70"/>
      <c r="E153" s="248" t="s">
        <v>443</v>
      </c>
      <c r="F153" s="53"/>
      <c r="G153" s="53"/>
      <c r="H153" s="53"/>
      <c r="I153" s="53"/>
      <c r="J153" s="53"/>
    </row>
    <row r="154" spans="2:10" ht="75" x14ac:dyDescent="0.25">
      <c r="B154" s="10" t="s">
        <v>110</v>
      </c>
      <c r="C154" s="6" t="s">
        <v>3</v>
      </c>
      <c r="D154" s="70"/>
      <c r="E154" s="248" t="s">
        <v>454</v>
      </c>
      <c r="F154" s="53"/>
      <c r="G154" s="53"/>
      <c r="H154" s="53"/>
      <c r="I154" s="53"/>
      <c r="J154" s="53"/>
    </row>
    <row r="155" spans="2:10" ht="56.25" x14ac:dyDescent="0.25">
      <c r="B155" s="10" t="s">
        <v>111</v>
      </c>
      <c r="C155" s="6"/>
      <c r="D155" s="70"/>
      <c r="E155" s="249" t="s">
        <v>456</v>
      </c>
      <c r="F155" s="53"/>
      <c r="G155" s="53"/>
      <c r="H155" s="53"/>
      <c r="I155" s="53"/>
      <c r="J155" s="53"/>
    </row>
    <row r="156" spans="2:10" ht="93.75" x14ac:dyDescent="0.25">
      <c r="B156" s="10" t="s">
        <v>112</v>
      </c>
      <c r="C156" s="6"/>
      <c r="D156" s="75"/>
      <c r="E156" s="244" t="s">
        <v>457</v>
      </c>
      <c r="F156" s="53"/>
      <c r="G156" s="53"/>
      <c r="H156" s="53"/>
      <c r="I156" s="53"/>
      <c r="J156" s="53"/>
    </row>
    <row r="157" spans="2:10" x14ac:dyDescent="0.25">
      <c r="E157" s="255"/>
    </row>
    <row r="158" spans="2:10" x14ac:dyDescent="0.25">
      <c r="C158" s="2"/>
      <c r="D158" s="2"/>
      <c r="E158" s="255"/>
    </row>
    <row r="159" spans="2:10" x14ac:dyDescent="0.25">
      <c r="C159" s="2"/>
      <c r="D159" s="2"/>
      <c r="E159" s="255"/>
    </row>
    <row r="160" spans="2:10" x14ac:dyDescent="0.25">
      <c r="C160" s="2"/>
      <c r="D160" s="2"/>
      <c r="E160" s="255"/>
    </row>
    <row r="161" spans="3:5" x14ac:dyDescent="0.25">
      <c r="C161" s="2"/>
      <c r="D161" s="2"/>
    </row>
    <row r="162" spans="3:5" x14ac:dyDescent="0.25">
      <c r="C162" s="2"/>
      <c r="D162" s="2"/>
      <c r="E162" s="256"/>
    </row>
    <row r="163" spans="3:5" x14ac:dyDescent="0.25">
      <c r="C163" s="2"/>
      <c r="D163" s="2"/>
      <c r="E163" s="256"/>
    </row>
    <row r="164" spans="3:5" x14ac:dyDescent="0.25">
      <c r="C164" s="2"/>
      <c r="D164" s="2"/>
      <c r="E164" s="256"/>
    </row>
    <row r="165" spans="3:5" x14ac:dyDescent="0.25">
      <c r="C165" s="2"/>
      <c r="D165" s="2"/>
      <c r="E165" s="256"/>
    </row>
    <row r="166" spans="3:5" x14ac:dyDescent="0.25">
      <c r="C166" s="2"/>
      <c r="D166" s="2"/>
      <c r="E166" s="256"/>
    </row>
    <row r="167" spans="3:5" x14ac:dyDescent="0.25">
      <c r="C167" s="2"/>
      <c r="D167" s="2"/>
    </row>
    <row r="168" spans="3:5" x14ac:dyDescent="0.25">
      <c r="C168" s="2"/>
      <c r="D168" s="2"/>
      <c r="E168" s="256"/>
    </row>
    <row r="169" spans="3:5" x14ac:dyDescent="0.25">
      <c r="C169" s="2"/>
      <c r="D169" s="2"/>
      <c r="E169" s="256"/>
    </row>
    <row r="170" spans="3:5" x14ac:dyDescent="0.25">
      <c r="C170" s="2"/>
      <c r="D170" s="2"/>
      <c r="E170" s="256"/>
    </row>
    <row r="171" spans="3:5" x14ac:dyDescent="0.25">
      <c r="C171" s="2"/>
      <c r="D171" s="2"/>
      <c r="E171" s="256"/>
    </row>
    <row r="172" spans="3:5" x14ac:dyDescent="0.25">
      <c r="E172" s="256"/>
    </row>
    <row r="173" spans="3:5" x14ac:dyDescent="0.25">
      <c r="E173" s="256"/>
    </row>
    <row r="174" spans="3:5" x14ac:dyDescent="0.25">
      <c r="C174" s="2"/>
      <c r="D174" s="2"/>
      <c r="E174" s="256"/>
    </row>
    <row r="175" spans="3:5" x14ac:dyDescent="0.25">
      <c r="C175" s="2"/>
      <c r="D175" s="2"/>
      <c r="E175" s="256"/>
    </row>
    <row r="176" spans="3:5" x14ac:dyDescent="0.25">
      <c r="C176" s="2"/>
      <c r="D176" s="2"/>
      <c r="E176" s="256"/>
    </row>
    <row r="177" spans="3:5" x14ac:dyDescent="0.25">
      <c r="C177" s="2"/>
      <c r="D177" s="2"/>
      <c r="E177" s="256"/>
    </row>
    <row r="178" spans="3:5" x14ac:dyDescent="0.25">
      <c r="C178" s="2"/>
      <c r="D178" s="2"/>
      <c r="E178" s="256"/>
    </row>
    <row r="179" spans="3:5" x14ac:dyDescent="0.25">
      <c r="C179" s="2"/>
      <c r="D179" s="2"/>
      <c r="E179" s="256"/>
    </row>
    <row r="180" spans="3:5" x14ac:dyDescent="0.25">
      <c r="C180" s="2"/>
      <c r="D180" s="2"/>
      <c r="E180" s="255"/>
    </row>
    <row r="181" spans="3:5" x14ac:dyDescent="0.25">
      <c r="C181" s="2"/>
      <c r="D181" s="2"/>
      <c r="E181" s="255"/>
    </row>
    <row r="182" spans="3:5" x14ac:dyDescent="0.25">
      <c r="C182" s="2"/>
      <c r="D182" s="2"/>
      <c r="E182" s="257"/>
    </row>
    <row r="183" spans="3:5" x14ac:dyDescent="0.25">
      <c r="C183" s="2"/>
      <c r="D183" s="2"/>
      <c r="E183" s="256"/>
    </row>
    <row r="184" spans="3:5" x14ac:dyDescent="0.25">
      <c r="C184" s="2"/>
      <c r="D184" s="2"/>
      <c r="E184" s="256"/>
    </row>
    <row r="185" spans="3:5" x14ac:dyDescent="0.25">
      <c r="E185" s="256"/>
    </row>
    <row r="186" spans="3:5" x14ac:dyDescent="0.25">
      <c r="E186" s="255"/>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53" t="s">
        <v>907</v>
      </c>
      <c r="C4" s="453"/>
      <c r="D4" s="453"/>
      <c r="E4" s="453"/>
    </row>
    <row r="5" spans="2:5" ht="37.5" customHeight="1" x14ac:dyDescent="0.25">
      <c r="B5" s="450" t="s">
        <v>11</v>
      </c>
      <c r="C5" s="449"/>
      <c r="D5" s="441" t="s">
        <v>153</v>
      </c>
      <c r="E5" s="16" t="s">
        <v>859</v>
      </c>
    </row>
    <row r="6" spans="2:5" ht="18.75" customHeight="1" x14ac:dyDescent="0.25">
      <c r="B6" s="450"/>
      <c r="C6" s="449"/>
      <c r="D6" s="442"/>
      <c r="E6" s="16" t="s">
        <v>154</v>
      </c>
    </row>
    <row r="7" spans="2:5" ht="18.75" customHeight="1" x14ac:dyDescent="0.25">
      <c r="B7" s="450"/>
      <c r="C7" s="449"/>
      <c r="D7" s="442"/>
      <c r="E7" s="16" t="s">
        <v>155</v>
      </c>
    </row>
    <row r="8" spans="2:5" ht="18.75" customHeight="1" x14ac:dyDescent="0.25">
      <c r="B8" s="450"/>
      <c r="C8" s="449"/>
      <c r="D8" s="443"/>
      <c r="E8" s="16" t="s">
        <v>156</v>
      </c>
    </row>
    <row r="9" spans="2:5" ht="37.5" customHeight="1" x14ac:dyDescent="0.25">
      <c r="B9" s="450" t="s">
        <v>11</v>
      </c>
      <c r="C9" s="449" t="s">
        <v>2</v>
      </c>
      <c r="D9" s="438" t="s">
        <v>164</v>
      </c>
      <c r="E9" s="16" t="s">
        <v>157</v>
      </c>
    </row>
    <row r="10" spans="2:5" ht="18.75" customHeight="1" x14ac:dyDescent="0.25">
      <c r="B10" s="450"/>
      <c r="C10" s="449"/>
      <c r="D10" s="439"/>
      <c r="E10" s="16" t="s">
        <v>158</v>
      </c>
    </row>
    <row r="11" spans="2:5" ht="38.25" customHeight="1" x14ac:dyDescent="0.25">
      <c r="B11" s="450"/>
      <c r="C11" s="449"/>
      <c r="D11" s="439"/>
      <c r="E11" s="89" t="s">
        <v>159</v>
      </c>
    </row>
    <row r="12" spans="2:5" ht="40.5" customHeight="1" x14ac:dyDescent="0.25">
      <c r="B12" s="450"/>
      <c r="C12" s="449"/>
      <c r="D12" s="440"/>
      <c r="E12" s="16" t="s">
        <v>160</v>
      </c>
    </row>
    <row r="13" spans="2:5" ht="15.75" customHeight="1" x14ac:dyDescent="0.25">
      <c r="B13" s="450" t="s">
        <v>11</v>
      </c>
      <c r="C13" s="449" t="s">
        <v>3</v>
      </c>
      <c r="D13" s="438" t="s">
        <v>174</v>
      </c>
      <c r="E13" s="16" t="s">
        <v>161</v>
      </c>
    </row>
    <row r="14" spans="2:5" ht="18.75" customHeight="1" x14ac:dyDescent="0.25">
      <c r="B14" s="450"/>
      <c r="C14" s="449"/>
      <c r="D14" s="439"/>
      <c r="E14" s="16" t="s">
        <v>162</v>
      </c>
    </row>
    <row r="15" spans="2:5" ht="18.75" customHeight="1" x14ac:dyDescent="0.25">
      <c r="B15" s="450"/>
      <c r="C15" s="449"/>
      <c r="D15" s="439"/>
      <c r="E15" s="16" t="s">
        <v>165</v>
      </c>
    </row>
    <row r="16" spans="2:5" ht="18.75" customHeight="1" x14ac:dyDescent="0.25">
      <c r="B16" s="450"/>
      <c r="C16" s="449"/>
      <c r="D16" s="439"/>
      <c r="E16" s="16" t="s">
        <v>166</v>
      </c>
    </row>
    <row r="17" spans="2:5" ht="18.75" customHeight="1" x14ac:dyDescent="0.25">
      <c r="B17" s="450"/>
      <c r="C17" s="449"/>
      <c r="D17" s="439"/>
      <c r="E17" s="16" t="s">
        <v>167</v>
      </c>
    </row>
    <row r="18" spans="2:5" ht="29.25" customHeight="1" x14ac:dyDescent="0.25">
      <c r="B18" s="450"/>
      <c r="C18" s="449"/>
      <c r="D18" s="439"/>
      <c r="E18" s="90" t="s">
        <v>168</v>
      </c>
    </row>
    <row r="19" spans="2:5" ht="29.25" customHeight="1" x14ac:dyDescent="0.25">
      <c r="B19" s="450"/>
      <c r="C19" s="449"/>
      <c r="D19" s="439"/>
      <c r="E19" s="16" t="s">
        <v>169</v>
      </c>
    </row>
    <row r="20" spans="2:5" ht="31.5" customHeight="1" x14ac:dyDescent="0.25">
      <c r="B20" s="450"/>
      <c r="C20" s="449"/>
      <c r="D20" s="439"/>
      <c r="E20" s="16" t="s">
        <v>170</v>
      </c>
    </row>
    <row r="21" spans="2:5" ht="18.75" customHeight="1" x14ac:dyDescent="0.25">
      <c r="B21" s="450"/>
      <c r="C21" s="449"/>
      <c r="D21" s="439"/>
      <c r="E21" s="16" t="s">
        <v>171</v>
      </c>
    </row>
    <row r="22" spans="2:5" ht="30" customHeight="1" x14ac:dyDescent="0.25">
      <c r="B22" s="450"/>
      <c r="C22" s="449"/>
      <c r="D22" s="439"/>
      <c r="E22" s="16" t="s">
        <v>172</v>
      </c>
    </row>
    <row r="23" spans="2:5" ht="18.75" customHeight="1" x14ac:dyDescent="0.25">
      <c r="B23" s="450"/>
      <c r="C23" s="449"/>
      <c r="D23" s="440"/>
      <c r="E23" s="16" t="s">
        <v>173</v>
      </c>
    </row>
    <row r="24" spans="2:5" ht="75" customHeight="1" x14ac:dyDescent="0.25">
      <c r="B24" s="450" t="s">
        <v>12</v>
      </c>
      <c r="C24" s="449"/>
      <c r="D24" s="437" t="s">
        <v>175</v>
      </c>
      <c r="E24" s="91" t="s">
        <v>722</v>
      </c>
    </row>
    <row r="25" spans="2:5" ht="18.75" customHeight="1" x14ac:dyDescent="0.25">
      <c r="B25" s="450"/>
      <c r="C25" s="449"/>
      <c r="D25" s="437"/>
      <c r="E25" s="91" t="s">
        <v>272</v>
      </c>
    </row>
    <row r="26" spans="2:5" ht="56.25" customHeight="1" x14ac:dyDescent="0.25">
      <c r="B26" s="450" t="s">
        <v>13</v>
      </c>
      <c r="C26" s="449"/>
      <c r="D26" s="437" t="s">
        <v>723</v>
      </c>
      <c r="E26" s="91" t="s">
        <v>722</v>
      </c>
    </row>
    <row r="27" spans="2:5" ht="18.75" customHeight="1" x14ac:dyDescent="0.25">
      <c r="B27" s="450"/>
      <c r="C27" s="449"/>
      <c r="D27" s="437"/>
      <c r="E27" s="91" t="s">
        <v>272</v>
      </c>
    </row>
    <row r="28" spans="2:5" ht="37.5" customHeight="1" x14ac:dyDescent="0.25">
      <c r="B28" s="450" t="s">
        <v>14</v>
      </c>
      <c r="C28" s="449"/>
      <c r="D28" s="437" t="s">
        <v>176</v>
      </c>
      <c r="E28" s="91" t="s">
        <v>722</v>
      </c>
    </row>
    <row r="29" spans="2:5" ht="36.75" customHeight="1" x14ac:dyDescent="0.25">
      <c r="B29" s="450"/>
      <c r="C29" s="449"/>
      <c r="D29" s="437"/>
      <c r="E29" s="91" t="s">
        <v>272</v>
      </c>
    </row>
    <row r="30" spans="2:5" ht="56.25" x14ac:dyDescent="0.25">
      <c r="B30" s="85" t="s">
        <v>15</v>
      </c>
      <c r="C30" s="87"/>
      <c r="D30" s="83" t="s">
        <v>178</v>
      </c>
      <c r="E30" s="91" t="s">
        <v>724</v>
      </c>
    </row>
    <row r="31" spans="2:5" ht="56.25" customHeight="1" x14ac:dyDescent="0.25">
      <c r="B31" s="450" t="s">
        <v>16</v>
      </c>
      <c r="C31" s="449"/>
      <c r="D31" s="454" t="s">
        <v>718</v>
      </c>
      <c r="E31" s="16" t="s">
        <v>180</v>
      </c>
    </row>
    <row r="32" spans="2:5" ht="18.75" customHeight="1" x14ac:dyDescent="0.25">
      <c r="B32" s="450"/>
      <c r="C32" s="449"/>
      <c r="D32" s="455"/>
      <c r="E32" s="92" t="s">
        <v>181</v>
      </c>
    </row>
    <row r="33" spans="2:5" ht="18.75" customHeight="1" x14ac:dyDescent="0.25">
      <c r="B33" s="450"/>
      <c r="C33" s="449"/>
      <c r="D33" s="455"/>
      <c r="E33" s="16" t="s">
        <v>182</v>
      </c>
    </row>
    <row r="34" spans="2:5" ht="18.75" customHeight="1" x14ac:dyDescent="0.25">
      <c r="B34" s="450"/>
      <c r="C34" s="449"/>
      <c r="D34" s="456"/>
      <c r="E34" s="90" t="s">
        <v>183</v>
      </c>
    </row>
    <row r="35" spans="2:5" ht="56.25" customHeight="1" x14ac:dyDescent="0.25">
      <c r="B35" s="450" t="s">
        <v>17</v>
      </c>
      <c r="C35" s="449"/>
      <c r="D35" s="437" t="s">
        <v>717</v>
      </c>
      <c r="E35" s="21" t="s">
        <v>725</v>
      </c>
    </row>
    <row r="36" spans="2:5" x14ac:dyDescent="0.25">
      <c r="B36" s="450"/>
      <c r="C36" s="449"/>
      <c r="D36" s="437"/>
      <c r="E36" s="21" t="s">
        <v>726</v>
      </c>
    </row>
    <row r="37" spans="2:5" ht="131.25" x14ac:dyDescent="0.25">
      <c r="B37" s="85" t="s">
        <v>18</v>
      </c>
      <c r="C37" s="87"/>
      <c r="D37" s="83" t="s">
        <v>716</v>
      </c>
      <c r="E37" s="91" t="s">
        <v>727</v>
      </c>
    </row>
    <row r="38" spans="2:5" ht="206.25" x14ac:dyDescent="0.25">
      <c r="B38" s="85" t="s">
        <v>19</v>
      </c>
      <c r="C38" s="87"/>
      <c r="D38" s="83" t="s">
        <v>860</v>
      </c>
      <c r="E38" s="91" t="s">
        <v>728</v>
      </c>
    </row>
    <row r="39" spans="2:5" ht="75" customHeight="1" x14ac:dyDescent="0.25">
      <c r="B39" s="450" t="s">
        <v>20</v>
      </c>
      <c r="C39" s="449"/>
      <c r="D39" s="437" t="s">
        <v>714</v>
      </c>
      <c r="E39" s="91" t="s">
        <v>729</v>
      </c>
    </row>
    <row r="40" spans="2:5" ht="39" customHeight="1" x14ac:dyDescent="0.25">
      <c r="B40" s="450"/>
      <c r="C40" s="449"/>
      <c r="D40" s="437"/>
      <c r="E40" s="91" t="s">
        <v>272</v>
      </c>
    </row>
    <row r="41" spans="2:5" ht="56.25" x14ac:dyDescent="0.25">
      <c r="B41" s="85" t="s">
        <v>20</v>
      </c>
      <c r="C41" s="87" t="s">
        <v>2</v>
      </c>
      <c r="D41" s="93" t="s">
        <v>713</v>
      </c>
      <c r="E41" s="91" t="s">
        <v>730</v>
      </c>
    </row>
    <row r="42" spans="2:5" ht="75" customHeight="1" x14ac:dyDescent="0.25">
      <c r="B42" s="450" t="s">
        <v>21</v>
      </c>
      <c r="C42" s="449"/>
      <c r="D42" s="437" t="s">
        <v>715</v>
      </c>
      <c r="E42" s="16" t="s">
        <v>191</v>
      </c>
    </row>
    <row r="43" spans="2:5" ht="18.75" customHeight="1" x14ac:dyDescent="0.25">
      <c r="B43" s="450"/>
      <c r="C43" s="449"/>
      <c r="D43" s="437"/>
      <c r="E43" s="91" t="s">
        <v>731</v>
      </c>
    </row>
    <row r="44" spans="2:5" ht="18.75" customHeight="1" x14ac:dyDescent="0.25">
      <c r="B44" s="450"/>
      <c r="C44" s="449"/>
      <c r="D44" s="437"/>
      <c r="E44" s="91" t="s">
        <v>732</v>
      </c>
    </row>
    <row r="45" spans="2:5" ht="56.25" customHeight="1" x14ac:dyDescent="0.25">
      <c r="B45" s="423" t="s">
        <v>22</v>
      </c>
      <c r="C45" s="426"/>
      <c r="D45" s="441" t="s">
        <v>195</v>
      </c>
      <c r="E45" s="91" t="s">
        <v>733</v>
      </c>
    </row>
    <row r="46" spans="2:5" ht="18.75" customHeight="1" x14ac:dyDescent="0.25">
      <c r="B46" s="425"/>
      <c r="C46" s="428"/>
      <c r="D46" s="443"/>
      <c r="E46" s="91" t="s">
        <v>726</v>
      </c>
    </row>
    <row r="47" spans="2:5" ht="75" customHeight="1" x14ac:dyDescent="0.25">
      <c r="B47" s="423" t="s">
        <v>23</v>
      </c>
      <c r="C47" s="426"/>
      <c r="D47" s="441" t="s">
        <v>196</v>
      </c>
      <c r="E47" s="91" t="s">
        <v>733</v>
      </c>
    </row>
    <row r="48" spans="2:5" ht="18.75" customHeight="1" x14ac:dyDescent="0.25">
      <c r="B48" s="425"/>
      <c r="C48" s="428"/>
      <c r="D48" s="443"/>
      <c r="E48" s="91" t="s">
        <v>726</v>
      </c>
    </row>
    <row r="49" spans="2:5" ht="75" customHeight="1" x14ac:dyDescent="0.25">
      <c r="B49" s="423" t="s">
        <v>24</v>
      </c>
      <c r="C49" s="426"/>
      <c r="D49" s="441" t="s">
        <v>197</v>
      </c>
      <c r="E49" s="91" t="s">
        <v>733</v>
      </c>
    </row>
    <row r="50" spans="2:5" ht="18.75" customHeight="1" x14ac:dyDescent="0.25">
      <c r="B50" s="425"/>
      <c r="C50" s="428"/>
      <c r="D50" s="443"/>
      <c r="E50" s="91" t="s">
        <v>726</v>
      </c>
    </row>
    <row r="51" spans="2:5" ht="18.75" customHeight="1" x14ac:dyDescent="0.25">
      <c r="B51" s="423" t="s">
        <v>25</v>
      </c>
      <c r="C51" s="426"/>
      <c r="D51" s="437" t="s">
        <v>216</v>
      </c>
      <c r="E51" s="3" t="s">
        <v>748</v>
      </c>
    </row>
    <row r="52" spans="2:5" ht="18.75" customHeight="1" x14ac:dyDescent="0.25">
      <c r="B52" s="424"/>
      <c r="C52" s="427"/>
      <c r="D52" s="437"/>
      <c r="E52" s="3" t="s">
        <v>747</v>
      </c>
    </row>
    <row r="53" spans="2:5" ht="28.5" customHeight="1" x14ac:dyDescent="0.25">
      <c r="B53" s="424"/>
      <c r="C53" s="427"/>
      <c r="D53" s="437"/>
      <c r="E53" s="3" t="s">
        <v>746</v>
      </c>
    </row>
    <row r="54" spans="2:5" ht="30.75" customHeight="1" x14ac:dyDescent="0.25">
      <c r="B54" s="424"/>
      <c r="C54" s="427"/>
      <c r="D54" s="437"/>
      <c r="E54" s="3" t="s">
        <v>745</v>
      </c>
    </row>
    <row r="55" spans="2:5" ht="21" customHeight="1" x14ac:dyDescent="0.25">
      <c r="B55" s="424"/>
      <c r="C55" s="427"/>
      <c r="D55" s="437"/>
      <c r="E55" s="94" t="s">
        <v>744</v>
      </c>
    </row>
    <row r="56" spans="2:5" ht="18.75" customHeight="1" x14ac:dyDescent="0.25">
      <c r="B56" s="424"/>
      <c r="C56" s="427"/>
      <c r="D56" s="437"/>
      <c r="E56" s="3" t="s">
        <v>743</v>
      </c>
    </row>
    <row r="57" spans="2:5" ht="18.75" customHeight="1" x14ac:dyDescent="0.25">
      <c r="B57" s="424"/>
      <c r="C57" s="427"/>
      <c r="D57" s="437"/>
      <c r="E57" s="3" t="s">
        <v>742</v>
      </c>
    </row>
    <row r="58" spans="2:5" ht="18.75" customHeight="1" x14ac:dyDescent="0.25">
      <c r="B58" s="424"/>
      <c r="C58" s="427"/>
      <c r="D58" s="437"/>
      <c r="E58" s="3" t="s">
        <v>741</v>
      </c>
    </row>
    <row r="59" spans="2:5" ht="29.25" customHeight="1" x14ac:dyDescent="0.25">
      <c r="B59" s="424"/>
      <c r="C59" s="427"/>
      <c r="D59" s="437"/>
      <c r="E59" s="3" t="s">
        <v>740</v>
      </c>
    </row>
    <row r="60" spans="2:5" ht="18.75" customHeight="1" x14ac:dyDescent="0.25">
      <c r="B60" s="424"/>
      <c r="C60" s="427"/>
      <c r="D60" s="437"/>
      <c r="E60" s="3" t="s">
        <v>739</v>
      </c>
    </row>
    <row r="61" spans="2:5" ht="18.75" customHeight="1" x14ac:dyDescent="0.25">
      <c r="B61" s="424"/>
      <c r="C61" s="427"/>
      <c r="D61" s="437"/>
      <c r="E61" s="3" t="s">
        <v>738</v>
      </c>
    </row>
    <row r="62" spans="2:5" ht="18.75" customHeight="1" x14ac:dyDescent="0.25">
      <c r="B62" s="424"/>
      <c r="C62" s="427"/>
      <c r="D62" s="437"/>
      <c r="E62" s="3" t="s">
        <v>737</v>
      </c>
    </row>
    <row r="63" spans="2:5" ht="18.75" customHeight="1" x14ac:dyDescent="0.25">
      <c r="B63" s="424"/>
      <c r="C63" s="427"/>
      <c r="D63" s="437"/>
      <c r="E63" s="3" t="s">
        <v>736</v>
      </c>
    </row>
    <row r="64" spans="2:5" ht="18.75" customHeight="1" x14ac:dyDescent="0.25">
      <c r="B64" s="424"/>
      <c r="C64" s="427"/>
      <c r="D64" s="437"/>
      <c r="E64" s="3" t="s">
        <v>734</v>
      </c>
    </row>
    <row r="65" spans="2:5" ht="18.75" customHeight="1" x14ac:dyDescent="0.25">
      <c r="B65" s="425"/>
      <c r="C65" s="428"/>
      <c r="D65" s="437"/>
      <c r="E65" s="3" t="s">
        <v>735</v>
      </c>
    </row>
    <row r="66" spans="2:5" ht="56.25" customHeight="1" x14ac:dyDescent="0.25">
      <c r="B66" s="423" t="s">
        <v>26</v>
      </c>
      <c r="C66" s="426"/>
      <c r="D66" s="437" t="s">
        <v>215</v>
      </c>
      <c r="E66" s="91" t="s">
        <v>729</v>
      </c>
    </row>
    <row r="67" spans="2:5" ht="18.75" customHeight="1" x14ac:dyDescent="0.25">
      <c r="B67" s="425"/>
      <c r="C67" s="428"/>
      <c r="D67" s="437"/>
      <c r="E67" s="91" t="s">
        <v>272</v>
      </c>
    </row>
    <row r="68" spans="2:5" ht="18.75" customHeight="1" x14ac:dyDescent="0.25">
      <c r="B68" s="423" t="s">
        <v>27</v>
      </c>
      <c r="C68" s="426"/>
      <c r="D68" s="437" t="s">
        <v>220</v>
      </c>
      <c r="E68" s="91" t="s">
        <v>749</v>
      </c>
    </row>
    <row r="69" spans="2:5" ht="18.75" customHeight="1" x14ac:dyDescent="0.25">
      <c r="B69" s="424"/>
      <c r="C69" s="427"/>
      <c r="D69" s="437"/>
      <c r="E69" s="91" t="s">
        <v>750</v>
      </c>
    </row>
    <row r="70" spans="2:5" ht="49.5" customHeight="1" x14ac:dyDescent="0.25">
      <c r="B70" s="425"/>
      <c r="C70" s="428"/>
      <c r="D70" s="437"/>
      <c r="E70" s="91" t="s">
        <v>344</v>
      </c>
    </row>
    <row r="71" spans="2:5" ht="210.75" x14ac:dyDescent="0.25">
      <c r="B71" s="85" t="s">
        <v>27</v>
      </c>
      <c r="C71" s="87" t="s">
        <v>2</v>
      </c>
      <c r="D71" s="95" t="s">
        <v>861</v>
      </c>
      <c r="E71" s="91" t="s">
        <v>751</v>
      </c>
    </row>
    <row r="72" spans="2:5" ht="168.75" x14ac:dyDescent="0.25">
      <c r="B72" s="85" t="s">
        <v>28</v>
      </c>
      <c r="C72" s="87"/>
      <c r="D72" s="83" t="s">
        <v>224</v>
      </c>
      <c r="E72" s="91" t="s">
        <v>222</v>
      </c>
    </row>
    <row r="73" spans="2:5" ht="79.5" customHeight="1" x14ac:dyDescent="0.25">
      <c r="B73" s="85" t="s">
        <v>28</v>
      </c>
      <c r="C73" s="87" t="s">
        <v>2</v>
      </c>
      <c r="D73" s="7" t="s">
        <v>752</v>
      </c>
      <c r="E73" s="91" t="s">
        <v>727</v>
      </c>
    </row>
    <row r="74" spans="2:5" ht="56.25" x14ac:dyDescent="0.25">
      <c r="B74" s="85" t="s">
        <v>28</v>
      </c>
      <c r="C74" s="87" t="s">
        <v>3</v>
      </c>
      <c r="D74" s="7" t="s">
        <v>753</v>
      </c>
      <c r="E74" s="91" t="s">
        <v>727</v>
      </c>
    </row>
    <row r="75" spans="2:5" ht="37.5" x14ac:dyDescent="0.25">
      <c r="B75" s="85" t="s">
        <v>28</v>
      </c>
      <c r="C75" s="87" t="s">
        <v>6</v>
      </c>
      <c r="D75" s="7" t="s">
        <v>755</v>
      </c>
      <c r="E75" s="91" t="s">
        <v>727</v>
      </c>
    </row>
    <row r="76" spans="2:5" ht="37.5" x14ac:dyDescent="0.25">
      <c r="B76" s="85" t="s">
        <v>28</v>
      </c>
      <c r="C76" s="87" t="s">
        <v>7</v>
      </c>
      <c r="D76" s="7" t="s">
        <v>756</v>
      </c>
      <c r="E76" s="91" t="s">
        <v>727</v>
      </c>
    </row>
    <row r="77" spans="2:5" ht="56.25" x14ac:dyDescent="0.25">
      <c r="B77" s="85" t="s">
        <v>28</v>
      </c>
      <c r="C77" s="87" t="s">
        <v>8</v>
      </c>
      <c r="D77" s="7" t="s">
        <v>757</v>
      </c>
      <c r="E77" s="91" t="s">
        <v>727</v>
      </c>
    </row>
    <row r="78" spans="2:5" ht="37.5" x14ac:dyDescent="0.25">
      <c r="B78" s="85" t="s">
        <v>28</v>
      </c>
      <c r="C78" s="87" t="s">
        <v>9</v>
      </c>
      <c r="D78" s="7" t="s">
        <v>758</v>
      </c>
      <c r="E78" s="91" t="s">
        <v>727</v>
      </c>
    </row>
    <row r="79" spans="2:5" ht="18.75" customHeight="1" x14ac:dyDescent="0.25">
      <c r="B79" s="423" t="s">
        <v>29</v>
      </c>
      <c r="C79" s="426"/>
      <c r="D79" s="437" t="s">
        <v>232</v>
      </c>
      <c r="E79" s="91" t="s">
        <v>729</v>
      </c>
    </row>
    <row r="80" spans="2:5" ht="18.75" customHeight="1" x14ac:dyDescent="0.25">
      <c r="B80" s="425"/>
      <c r="C80" s="428"/>
      <c r="D80" s="437"/>
      <c r="E80" s="91" t="s">
        <v>272</v>
      </c>
    </row>
    <row r="81" spans="2:5" ht="18.75" customHeight="1" x14ac:dyDescent="0.25">
      <c r="B81" s="423" t="s">
        <v>30</v>
      </c>
      <c r="C81" s="426"/>
      <c r="D81" s="437" t="s">
        <v>759</v>
      </c>
      <c r="E81" s="91" t="s">
        <v>729</v>
      </c>
    </row>
    <row r="82" spans="2:5" ht="18.75" customHeight="1" x14ac:dyDescent="0.25">
      <c r="B82" s="425"/>
      <c r="C82" s="428"/>
      <c r="D82" s="437"/>
      <c r="E82" s="91" t="s">
        <v>272</v>
      </c>
    </row>
    <row r="83" spans="2:5" ht="56.25" customHeight="1" x14ac:dyDescent="0.25">
      <c r="B83" s="423" t="s">
        <v>30</v>
      </c>
      <c r="C83" s="426" t="s">
        <v>2</v>
      </c>
      <c r="D83" s="438" t="s">
        <v>233</v>
      </c>
      <c r="E83" s="16" t="s">
        <v>235</v>
      </c>
    </row>
    <row r="84" spans="2:5" ht="33.75" customHeight="1" x14ac:dyDescent="0.25">
      <c r="B84" s="425"/>
      <c r="C84" s="428"/>
      <c r="D84" s="440"/>
      <c r="E84" s="16" t="s">
        <v>236</v>
      </c>
    </row>
    <row r="85" spans="2:5" ht="56.25" customHeight="1" x14ac:dyDescent="0.25">
      <c r="B85" s="423" t="s">
        <v>30</v>
      </c>
      <c r="C85" s="426" t="s">
        <v>3</v>
      </c>
      <c r="D85" s="444" t="s">
        <v>234</v>
      </c>
      <c r="E85" s="91" t="s">
        <v>1159</v>
      </c>
    </row>
    <row r="86" spans="2:5" ht="18.75" customHeight="1" x14ac:dyDescent="0.25">
      <c r="B86" s="425"/>
      <c r="C86" s="428"/>
      <c r="D86" s="444"/>
      <c r="E86" s="91" t="s">
        <v>272</v>
      </c>
    </row>
    <row r="87" spans="2:5" ht="56.25" customHeight="1" x14ac:dyDescent="0.25">
      <c r="B87" s="423" t="s">
        <v>30</v>
      </c>
      <c r="C87" s="426" t="s">
        <v>6</v>
      </c>
      <c r="D87" s="444" t="s">
        <v>760</v>
      </c>
      <c r="E87" s="91" t="s">
        <v>762</v>
      </c>
    </row>
    <row r="88" spans="2:5" ht="18.75" customHeight="1" x14ac:dyDescent="0.25">
      <c r="B88" s="425"/>
      <c r="C88" s="428"/>
      <c r="D88" s="444"/>
      <c r="E88" s="91" t="s">
        <v>272</v>
      </c>
    </row>
    <row r="89" spans="2:5" ht="93.75" x14ac:dyDescent="0.25">
      <c r="B89" s="85" t="s">
        <v>30</v>
      </c>
      <c r="C89" s="87" t="s">
        <v>7</v>
      </c>
      <c r="D89" s="93" t="s">
        <v>237</v>
      </c>
      <c r="E89" s="91" t="s">
        <v>761</v>
      </c>
    </row>
    <row r="90" spans="2:5" ht="56.25" customHeight="1" x14ac:dyDescent="0.25">
      <c r="B90" s="423" t="s">
        <v>31</v>
      </c>
      <c r="C90" s="426"/>
      <c r="D90" s="437" t="s">
        <v>243</v>
      </c>
      <c r="E90" s="91" t="s">
        <v>729</v>
      </c>
    </row>
    <row r="91" spans="2:5" ht="18.75" customHeight="1" x14ac:dyDescent="0.25">
      <c r="B91" s="425"/>
      <c r="C91" s="428"/>
      <c r="D91" s="437"/>
      <c r="E91" s="91" t="s">
        <v>272</v>
      </c>
    </row>
    <row r="92" spans="2:5" ht="93.75" x14ac:dyDescent="0.25">
      <c r="B92" s="85" t="s">
        <v>31</v>
      </c>
      <c r="C92" s="87" t="s">
        <v>2</v>
      </c>
      <c r="D92" s="7" t="s">
        <v>244</v>
      </c>
      <c r="E92" s="91" t="s">
        <v>763</v>
      </c>
    </row>
    <row r="93" spans="2:5" ht="18.75" customHeight="1" x14ac:dyDescent="0.25">
      <c r="B93" s="423" t="s">
        <v>32</v>
      </c>
      <c r="C93" s="426"/>
      <c r="D93" s="437" t="s">
        <v>254</v>
      </c>
      <c r="E93" s="91" t="s">
        <v>1145</v>
      </c>
    </row>
    <row r="94" spans="2:5" ht="18.75" customHeight="1" x14ac:dyDescent="0.25">
      <c r="B94" s="424"/>
      <c r="C94" s="427"/>
      <c r="D94" s="437"/>
      <c r="E94" s="91" t="s">
        <v>1148</v>
      </c>
    </row>
    <row r="95" spans="2:5" ht="18.75" customHeight="1" x14ac:dyDescent="0.25">
      <c r="B95" s="424"/>
      <c r="C95" s="427"/>
      <c r="D95" s="437"/>
      <c r="E95" s="91" t="s">
        <v>1146</v>
      </c>
    </row>
    <row r="96" spans="2:5" ht="18.75" customHeight="1" x14ac:dyDescent="0.25">
      <c r="B96" s="425"/>
      <c r="C96" s="428"/>
      <c r="D96" s="437"/>
      <c r="E96" s="91" t="s">
        <v>1147</v>
      </c>
    </row>
    <row r="97" spans="2:5" ht="75" customHeight="1" x14ac:dyDescent="0.25">
      <c r="B97" s="423" t="s">
        <v>33</v>
      </c>
      <c r="C97" s="426"/>
      <c r="D97" s="437" t="s">
        <v>247</v>
      </c>
      <c r="E97" s="91" t="s">
        <v>729</v>
      </c>
    </row>
    <row r="98" spans="2:5" ht="18.75" customHeight="1" x14ac:dyDescent="0.25">
      <c r="B98" s="425"/>
      <c r="C98" s="428"/>
      <c r="D98" s="437"/>
      <c r="E98" s="91" t="s">
        <v>272</v>
      </c>
    </row>
    <row r="99" spans="2:5" ht="18.75" customHeight="1" x14ac:dyDescent="0.25">
      <c r="B99" s="423" t="s">
        <v>33</v>
      </c>
      <c r="C99" s="426" t="s">
        <v>2</v>
      </c>
      <c r="D99" s="444" t="s">
        <v>246</v>
      </c>
      <c r="E99" s="91" t="s">
        <v>729</v>
      </c>
    </row>
    <row r="100" spans="2:5" ht="18.75" customHeight="1" x14ac:dyDescent="0.25">
      <c r="B100" s="424"/>
      <c r="C100" s="427"/>
      <c r="D100" s="444"/>
      <c r="E100" s="91" t="s">
        <v>764</v>
      </c>
    </row>
    <row r="101" spans="2:5" ht="18.75" customHeight="1" x14ac:dyDescent="0.25">
      <c r="B101" s="425"/>
      <c r="C101" s="428"/>
      <c r="D101" s="444"/>
      <c r="E101" s="91" t="s">
        <v>272</v>
      </c>
    </row>
    <row r="102" spans="2:5" ht="18.75" customHeight="1" x14ac:dyDescent="0.25">
      <c r="B102" s="423" t="s">
        <v>33</v>
      </c>
      <c r="C102" s="426" t="s">
        <v>3</v>
      </c>
      <c r="D102" s="444" t="s">
        <v>711</v>
      </c>
      <c r="E102" s="91" t="s">
        <v>729</v>
      </c>
    </row>
    <row r="103" spans="2:5" ht="18.75" customHeight="1" x14ac:dyDescent="0.25">
      <c r="B103" s="424"/>
      <c r="C103" s="427"/>
      <c r="D103" s="444"/>
      <c r="E103" s="91" t="s">
        <v>764</v>
      </c>
    </row>
    <row r="104" spans="2:5" ht="18.75" customHeight="1" x14ac:dyDescent="0.25">
      <c r="B104" s="425"/>
      <c r="C104" s="428"/>
      <c r="D104" s="444"/>
      <c r="E104" s="91" t="s">
        <v>272</v>
      </c>
    </row>
    <row r="105" spans="2:5" ht="56.25" customHeight="1" x14ac:dyDescent="0.25">
      <c r="B105" s="423" t="s">
        <v>33</v>
      </c>
      <c r="C105" s="426" t="s">
        <v>6</v>
      </c>
      <c r="D105" s="444" t="s">
        <v>248</v>
      </c>
      <c r="E105" s="91" t="s">
        <v>762</v>
      </c>
    </row>
    <row r="106" spans="2:5" ht="18.75" customHeight="1" x14ac:dyDescent="0.25">
      <c r="B106" s="425"/>
      <c r="C106" s="428"/>
      <c r="D106" s="444"/>
      <c r="E106" s="91" t="s">
        <v>765</v>
      </c>
    </row>
    <row r="107" spans="2:5" ht="75" customHeight="1" x14ac:dyDescent="0.25">
      <c r="B107" s="423" t="s">
        <v>33</v>
      </c>
      <c r="C107" s="426" t="s">
        <v>7</v>
      </c>
      <c r="D107" s="444" t="s">
        <v>249</v>
      </c>
      <c r="E107" s="91" t="s">
        <v>762</v>
      </c>
    </row>
    <row r="108" spans="2:5" ht="18.75" customHeight="1" x14ac:dyDescent="0.25">
      <c r="B108" s="425"/>
      <c r="C108" s="428"/>
      <c r="D108" s="444"/>
      <c r="E108" s="91" t="s">
        <v>765</v>
      </c>
    </row>
    <row r="109" spans="2:5" ht="56.25" customHeight="1" x14ac:dyDescent="0.25">
      <c r="B109" s="423" t="s">
        <v>33</v>
      </c>
      <c r="C109" s="426" t="s">
        <v>8</v>
      </c>
      <c r="D109" s="444" t="s">
        <v>250</v>
      </c>
      <c r="E109" s="91" t="s">
        <v>762</v>
      </c>
    </row>
    <row r="110" spans="2:5" ht="18.75" customHeight="1" x14ac:dyDescent="0.25">
      <c r="B110" s="425"/>
      <c r="C110" s="428"/>
      <c r="D110" s="444"/>
      <c r="E110" s="91" t="s">
        <v>765</v>
      </c>
    </row>
    <row r="111" spans="2:5" ht="112.5" customHeight="1" x14ac:dyDescent="0.25">
      <c r="B111" s="423" t="s">
        <v>34</v>
      </c>
      <c r="C111" s="426"/>
      <c r="D111" s="437" t="s">
        <v>766</v>
      </c>
      <c r="E111" s="91" t="s">
        <v>767</v>
      </c>
    </row>
    <row r="112" spans="2:5" ht="18.75" customHeight="1" x14ac:dyDescent="0.25">
      <c r="B112" s="424"/>
      <c r="C112" s="427"/>
      <c r="D112" s="437"/>
      <c r="E112" s="91" t="s">
        <v>768</v>
      </c>
    </row>
    <row r="113" spans="2:5" ht="18.75" customHeight="1" x14ac:dyDescent="0.25">
      <c r="B113" s="424"/>
      <c r="C113" s="427"/>
      <c r="D113" s="437"/>
      <c r="E113" s="91" t="s">
        <v>769</v>
      </c>
    </row>
    <row r="114" spans="2:5" ht="18.75" customHeight="1" x14ac:dyDescent="0.25">
      <c r="B114" s="425"/>
      <c r="C114" s="428"/>
      <c r="D114" s="437"/>
      <c r="E114" s="91" t="s">
        <v>765</v>
      </c>
    </row>
    <row r="115" spans="2:5" ht="56.25" customHeight="1" x14ac:dyDescent="0.25">
      <c r="B115" s="423" t="s">
        <v>35</v>
      </c>
      <c r="C115" s="426"/>
      <c r="D115" s="437" t="s">
        <v>256</v>
      </c>
      <c r="E115" s="91" t="s">
        <v>762</v>
      </c>
    </row>
    <row r="116" spans="2:5" ht="18.75" customHeight="1" x14ac:dyDescent="0.25">
      <c r="B116" s="425"/>
      <c r="C116" s="428"/>
      <c r="D116" s="437"/>
      <c r="E116" s="91" t="s">
        <v>765</v>
      </c>
    </row>
    <row r="117" spans="2:5" ht="56.25" customHeight="1" x14ac:dyDescent="0.25">
      <c r="B117" s="423" t="s">
        <v>36</v>
      </c>
      <c r="C117" s="426"/>
      <c r="D117" s="437" t="s">
        <v>257</v>
      </c>
      <c r="E117" s="91" t="s">
        <v>762</v>
      </c>
    </row>
    <row r="118" spans="2:5" ht="18.75" customHeight="1" x14ac:dyDescent="0.25">
      <c r="B118" s="425"/>
      <c r="C118" s="428"/>
      <c r="D118" s="437"/>
      <c r="E118" s="91" t="s">
        <v>765</v>
      </c>
    </row>
    <row r="119" spans="2:5" ht="112.5" x14ac:dyDescent="0.25">
      <c r="B119" s="85" t="s">
        <v>36</v>
      </c>
      <c r="C119" s="87" t="s">
        <v>2</v>
      </c>
      <c r="D119" s="7" t="s">
        <v>258</v>
      </c>
      <c r="E119" s="91" t="s">
        <v>763</v>
      </c>
    </row>
    <row r="120" spans="2:5" ht="18.75" customHeight="1" x14ac:dyDescent="0.25">
      <c r="B120" s="423" t="s">
        <v>37</v>
      </c>
      <c r="C120" s="426"/>
      <c r="D120" s="437" t="s">
        <v>259</v>
      </c>
      <c r="E120" s="91" t="s">
        <v>729</v>
      </c>
    </row>
    <row r="121" spans="2:5" ht="53.25" customHeight="1" x14ac:dyDescent="0.25">
      <c r="B121" s="425"/>
      <c r="C121" s="428"/>
      <c r="D121" s="437"/>
      <c r="E121" s="91" t="s">
        <v>272</v>
      </c>
    </row>
    <row r="122" spans="2:5" ht="18.75" customHeight="1" x14ac:dyDescent="0.25">
      <c r="B122" s="423" t="s">
        <v>38</v>
      </c>
      <c r="C122" s="426"/>
      <c r="D122" s="437" t="s">
        <v>265</v>
      </c>
      <c r="E122" s="3" t="s">
        <v>770</v>
      </c>
    </row>
    <row r="123" spans="2:5" ht="18.75" customHeight="1" x14ac:dyDescent="0.25">
      <c r="B123" s="424"/>
      <c r="C123" s="427"/>
      <c r="D123" s="437"/>
      <c r="E123" s="21" t="s">
        <v>862</v>
      </c>
    </row>
    <row r="124" spans="2:5" ht="18.75" customHeight="1" x14ac:dyDescent="0.25">
      <c r="B124" s="424"/>
      <c r="C124" s="427"/>
      <c r="D124" s="437"/>
      <c r="E124" s="21" t="s">
        <v>863</v>
      </c>
    </row>
    <row r="125" spans="2:5" ht="18.75" customHeight="1" x14ac:dyDescent="0.25">
      <c r="B125" s="424"/>
      <c r="C125" s="427"/>
      <c r="D125" s="437"/>
      <c r="E125" s="3" t="s">
        <v>771</v>
      </c>
    </row>
    <row r="126" spans="2:5" ht="18.75" customHeight="1" x14ac:dyDescent="0.25">
      <c r="B126" s="424"/>
      <c r="C126" s="427"/>
      <c r="D126" s="437"/>
      <c r="E126" s="21" t="s">
        <v>864</v>
      </c>
    </row>
    <row r="127" spans="2:5" ht="18.75" customHeight="1" x14ac:dyDescent="0.25">
      <c r="B127" s="424"/>
      <c r="C127" s="427"/>
      <c r="D127" s="437"/>
      <c r="E127" s="21" t="s">
        <v>863</v>
      </c>
    </row>
    <row r="128" spans="2:5" ht="18.75" customHeight="1" x14ac:dyDescent="0.25">
      <c r="B128" s="424"/>
      <c r="C128" s="427"/>
      <c r="D128" s="437"/>
      <c r="E128" s="21" t="s">
        <v>862</v>
      </c>
    </row>
    <row r="129" spans="2:5" ht="18.75" customHeight="1" x14ac:dyDescent="0.25">
      <c r="B129" s="424"/>
      <c r="C129" s="427"/>
      <c r="D129" s="437"/>
      <c r="E129" s="21" t="s">
        <v>865</v>
      </c>
    </row>
    <row r="130" spans="2:5" ht="18.75" customHeight="1" x14ac:dyDescent="0.25">
      <c r="B130" s="424"/>
      <c r="C130" s="427"/>
      <c r="D130" s="437"/>
      <c r="E130" s="21" t="s">
        <v>866</v>
      </c>
    </row>
    <row r="131" spans="2:5" ht="18.75" customHeight="1" x14ac:dyDescent="0.25">
      <c r="B131" s="424"/>
      <c r="C131" s="427"/>
      <c r="D131" s="437"/>
      <c r="E131" s="3" t="s">
        <v>772</v>
      </c>
    </row>
    <row r="132" spans="2:5" ht="18.75" customHeight="1" x14ac:dyDescent="0.25">
      <c r="B132" s="424"/>
      <c r="C132" s="427"/>
      <c r="D132" s="437"/>
      <c r="E132" s="21" t="s">
        <v>864</v>
      </c>
    </row>
    <row r="133" spans="2:5" ht="18.75" customHeight="1" x14ac:dyDescent="0.25">
      <c r="B133" s="424"/>
      <c r="C133" s="427"/>
      <c r="D133" s="437"/>
      <c r="E133" s="21" t="s">
        <v>863</v>
      </c>
    </row>
    <row r="134" spans="2:5" ht="18.75" customHeight="1" x14ac:dyDescent="0.25">
      <c r="B134" s="424"/>
      <c r="C134" s="427"/>
      <c r="D134" s="437"/>
      <c r="E134" s="21" t="s">
        <v>862</v>
      </c>
    </row>
    <row r="135" spans="2:5" ht="18.75" customHeight="1" x14ac:dyDescent="0.25">
      <c r="B135" s="424"/>
      <c r="C135" s="427"/>
      <c r="D135" s="437"/>
      <c r="E135" s="21" t="s">
        <v>865</v>
      </c>
    </row>
    <row r="136" spans="2:5" ht="18.75" customHeight="1" x14ac:dyDescent="0.25">
      <c r="B136" s="424"/>
      <c r="C136" s="427"/>
      <c r="D136" s="437"/>
      <c r="E136" s="21" t="s">
        <v>866</v>
      </c>
    </row>
    <row r="137" spans="2:5" ht="18.75" customHeight="1" x14ac:dyDescent="0.25">
      <c r="B137" s="425"/>
      <c r="C137" s="428"/>
      <c r="D137" s="437"/>
      <c r="E137" s="16" t="s">
        <v>773</v>
      </c>
    </row>
    <row r="138" spans="2:5" ht="56.25" customHeight="1" x14ac:dyDescent="0.25">
      <c r="B138" s="423" t="s">
        <v>39</v>
      </c>
      <c r="C138" s="426"/>
      <c r="D138" s="437" t="s">
        <v>269</v>
      </c>
      <c r="E138" s="21" t="s">
        <v>774</v>
      </c>
    </row>
    <row r="139" spans="2:5" ht="18.75" customHeight="1" x14ac:dyDescent="0.25">
      <c r="B139" s="425"/>
      <c r="C139" s="428"/>
      <c r="D139" s="437"/>
      <c r="E139" s="21" t="s">
        <v>726</v>
      </c>
    </row>
    <row r="140" spans="2:5" ht="93.75" customHeight="1" x14ac:dyDescent="0.25">
      <c r="B140" s="423" t="s">
        <v>40</v>
      </c>
      <c r="C140" s="426"/>
      <c r="D140" s="437" t="s">
        <v>274</v>
      </c>
      <c r="E140" s="91" t="s">
        <v>775</v>
      </c>
    </row>
    <row r="141" spans="2:5" ht="18.75" customHeight="1" x14ac:dyDescent="0.25">
      <c r="B141" s="425"/>
      <c r="C141" s="428"/>
      <c r="D141" s="437"/>
      <c r="E141" s="91" t="s">
        <v>272</v>
      </c>
    </row>
    <row r="142" spans="2:5" ht="93.75" customHeight="1" x14ac:dyDescent="0.25">
      <c r="B142" s="423" t="s">
        <v>41</v>
      </c>
      <c r="C142" s="426"/>
      <c r="D142" s="437" t="s">
        <v>273</v>
      </c>
      <c r="E142" s="91" t="s">
        <v>776</v>
      </c>
    </row>
    <row r="143" spans="2:5" ht="18.75" customHeight="1" x14ac:dyDescent="0.25">
      <c r="B143" s="425"/>
      <c r="C143" s="428"/>
      <c r="D143" s="437"/>
      <c r="E143" s="91" t="s">
        <v>272</v>
      </c>
    </row>
    <row r="144" spans="2:5" ht="18.75" customHeight="1" x14ac:dyDescent="0.25">
      <c r="B144" s="423" t="s">
        <v>42</v>
      </c>
      <c r="C144" s="426"/>
      <c r="D144" s="437" t="s">
        <v>278</v>
      </c>
      <c r="E144" s="21" t="s">
        <v>867</v>
      </c>
    </row>
    <row r="145" spans="2:5" ht="18.75" customHeight="1" x14ac:dyDescent="0.25">
      <c r="B145" s="424"/>
      <c r="C145" s="427"/>
      <c r="D145" s="437"/>
      <c r="E145" s="21" t="s">
        <v>868</v>
      </c>
    </row>
    <row r="146" spans="2:5" ht="18.75" customHeight="1" x14ac:dyDescent="0.25">
      <c r="B146" s="424"/>
      <c r="C146" s="427"/>
      <c r="D146" s="437"/>
      <c r="E146" s="21" t="s">
        <v>869</v>
      </c>
    </row>
    <row r="147" spans="2:5" ht="18.75" customHeight="1" x14ac:dyDescent="0.25">
      <c r="B147" s="424"/>
      <c r="C147" s="427"/>
      <c r="D147" s="437"/>
      <c r="E147" s="21" t="s">
        <v>870</v>
      </c>
    </row>
    <row r="148" spans="2:5" ht="18.75" customHeight="1" x14ac:dyDescent="0.25">
      <c r="B148" s="424"/>
      <c r="C148" s="427"/>
      <c r="D148" s="437"/>
      <c r="E148" s="21" t="s">
        <v>871</v>
      </c>
    </row>
    <row r="149" spans="2:5" ht="18.75" customHeight="1" x14ac:dyDescent="0.25">
      <c r="B149" s="424"/>
      <c r="C149" s="427"/>
      <c r="D149" s="437"/>
      <c r="E149" s="21" t="s">
        <v>777</v>
      </c>
    </row>
    <row r="150" spans="2:5" ht="18.75" customHeight="1" x14ac:dyDescent="0.25">
      <c r="B150" s="424"/>
      <c r="C150" s="427"/>
      <c r="D150" s="437"/>
      <c r="E150" s="21" t="s">
        <v>868</v>
      </c>
    </row>
    <row r="151" spans="2:5" ht="18.75" customHeight="1" x14ac:dyDescent="0.25">
      <c r="B151" s="424"/>
      <c r="C151" s="427"/>
      <c r="D151" s="437"/>
      <c r="E151" s="21" t="s">
        <v>869</v>
      </c>
    </row>
    <row r="152" spans="2:5" ht="18.75" customHeight="1" x14ac:dyDescent="0.25">
      <c r="B152" s="424"/>
      <c r="C152" s="427"/>
      <c r="D152" s="437"/>
      <c r="E152" s="21" t="s">
        <v>870</v>
      </c>
    </row>
    <row r="153" spans="2:5" ht="18.75" customHeight="1" x14ac:dyDescent="0.25">
      <c r="B153" s="424"/>
      <c r="C153" s="427"/>
      <c r="D153" s="437"/>
      <c r="E153" s="21" t="s">
        <v>871</v>
      </c>
    </row>
    <row r="154" spans="2:5" ht="18.75" customHeight="1" x14ac:dyDescent="0.25">
      <c r="B154" s="424"/>
      <c r="C154" s="427"/>
      <c r="D154" s="437"/>
      <c r="E154" s="21" t="s">
        <v>778</v>
      </c>
    </row>
    <row r="155" spans="2:5" ht="18.75" customHeight="1" x14ac:dyDescent="0.25">
      <c r="B155" s="424"/>
      <c r="C155" s="427"/>
      <c r="D155" s="437"/>
      <c r="E155" s="21" t="s">
        <v>872</v>
      </c>
    </row>
    <row r="156" spans="2:5" ht="18.75" customHeight="1" x14ac:dyDescent="0.25">
      <c r="B156" s="424"/>
      <c r="C156" s="427"/>
      <c r="D156" s="437"/>
      <c r="E156" s="21" t="s">
        <v>873</v>
      </c>
    </row>
    <row r="157" spans="2:5" ht="18.75" customHeight="1" x14ac:dyDescent="0.25">
      <c r="B157" s="424"/>
      <c r="C157" s="427"/>
      <c r="D157" s="437"/>
      <c r="E157" s="21" t="s">
        <v>870</v>
      </c>
    </row>
    <row r="158" spans="2:5" ht="18.75" customHeight="1" x14ac:dyDescent="0.25">
      <c r="B158" s="424"/>
      <c r="C158" s="427"/>
      <c r="D158" s="437"/>
      <c r="E158" s="21" t="s">
        <v>871</v>
      </c>
    </row>
    <row r="159" spans="2:5" ht="18.75" customHeight="1" x14ac:dyDescent="0.25">
      <c r="B159" s="424"/>
      <c r="C159" s="427"/>
      <c r="D159" s="437"/>
      <c r="E159" s="16" t="s">
        <v>779</v>
      </c>
    </row>
    <row r="160" spans="2:5" ht="18.75" customHeight="1" x14ac:dyDescent="0.25">
      <c r="B160" s="425"/>
      <c r="C160" s="428"/>
      <c r="D160" s="437"/>
      <c r="E160" s="21" t="s">
        <v>780</v>
      </c>
    </row>
    <row r="161" spans="2:5" ht="93.75" customHeight="1" x14ac:dyDescent="0.25">
      <c r="B161" s="423" t="s">
        <v>43</v>
      </c>
      <c r="C161" s="426"/>
      <c r="D161" s="437" t="s">
        <v>281</v>
      </c>
      <c r="E161" s="91" t="s">
        <v>729</v>
      </c>
    </row>
    <row r="162" spans="2:5" ht="18.75" customHeight="1" x14ac:dyDescent="0.25">
      <c r="B162" s="425"/>
      <c r="C162" s="428"/>
      <c r="D162" s="437"/>
      <c r="E162" s="91" t="s">
        <v>272</v>
      </c>
    </row>
    <row r="163" spans="2:5" ht="56.25" customHeight="1" x14ac:dyDescent="0.25">
      <c r="B163" s="423" t="s">
        <v>44</v>
      </c>
      <c r="C163" s="426"/>
      <c r="D163" s="437" t="s">
        <v>282</v>
      </c>
      <c r="E163" s="91" t="s">
        <v>781</v>
      </c>
    </row>
    <row r="164" spans="2:5" ht="18.75" customHeight="1" x14ac:dyDescent="0.25">
      <c r="B164" s="425"/>
      <c r="C164" s="428"/>
      <c r="D164" s="437"/>
      <c r="E164" s="91" t="s">
        <v>272</v>
      </c>
    </row>
    <row r="165" spans="2:5" ht="18.75" customHeight="1" x14ac:dyDescent="0.25">
      <c r="B165" s="423" t="s">
        <v>45</v>
      </c>
      <c r="C165" s="426"/>
      <c r="D165" s="441" t="s">
        <v>782</v>
      </c>
      <c r="E165" s="91" t="s">
        <v>783</v>
      </c>
    </row>
    <row r="166" spans="2:5" ht="18.75" customHeight="1" x14ac:dyDescent="0.25">
      <c r="B166" s="424"/>
      <c r="C166" s="427"/>
      <c r="D166" s="442"/>
      <c r="E166" s="91" t="s">
        <v>784</v>
      </c>
    </row>
    <row r="167" spans="2:5" ht="18.75" customHeight="1" x14ac:dyDescent="0.25">
      <c r="B167" s="424"/>
      <c r="C167" s="427"/>
      <c r="D167" s="442"/>
      <c r="E167" s="91" t="s">
        <v>785</v>
      </c>
    </row>
    <row r="168" spans="2:5" ht="18.75" customHeight="1" x14ac:dyDescent="0.25">
      <c r="B168" s="425"/>
      <c r="C168" s="428"/>
      <c r="D168" s="443"/>
      <c r="E168" s="91" t="s">
        <v>272</v>
      </c>
    </row>
    <row r="169" spans="2:5" ht="56.25" customHeight="1" x14ac:dyDescent="0.25">
      <c r="B169" s="423" t="s">
        <v>46</v>
      </c>
      <c r="C169" s="426"/>
      <c r="D169" s="437" t="s">
        <v>286</v>
      </c>
      <c r="E169" s="91" t="s">
        <v>786</v>
      </c>
    </row>
    <row r="170" spans="2:5" ht="18.75" customHeight="1" x14ac:dyDescent="0.25">
      <c r="B170" s="425"/>
      <c r="C170" s="428"/>
      <c r="D170" s="437"/>
      <c r="E170" s="91" t="s">
        <v>272</v>
      </c>
    </row>
    <row r="171" spans="2:5" ht="112.5" customHeight="1" x14ac:dyDescent="0.25">
      <c r="B171" s="423" t="s">
        <v>47</v>
      </c>
      <c r="C171" s="426"/>
      <c r="D171" s="437" t="s">
        <v>291</v>
      </c>
      <c r="E171" s="91" t="s">
        <v>729</v>
      </c>
    </row>
    <row r="172" spans="2:5" ht="18.75" customHeight="1" x14ac:dyDescent="0.25">
      <c r="B172" s="425"/>
      <c r="C172" s="428"/>
      <c r="D172" s="437"/>
      <c r="E172" s="91" t="s">
        <v>272</v>
      </c>
    </row>
    <row r="173" spans="2:5" ht="112.5" x14ac:dyDescent="0.25">
      <c r="B173" s="85" t="s">
        <v>47</v>
      </c>
      <c r="C173" s="87" t="s">
        <v>2</v>
      </c>
      <c r="D173" s="7" t="s">
        <v>787</v>
      </c>
      <c r="E173" s="91" t="s">
        <v>788</v>
      </c>
    </row>
    <row r="174" spans="2:5" ht="189" customHeight="1" x14ac:dyDescent="0.25">
      <c r="B174" s="423" t="s">
        <v>47</v>
      </c>
      <c r="C174" s="426" t="s">
        <v>3</v>
      </c>
      <c r="D174" s="444" t="s">
        <v>874</v>
      </c>
      <c r="E174" s="91" t="s">
        <v>788</v>
      </c>
    </row>
    <row r="175" spans="2:5" ht="18.75" customHeight="1" x14ac:dyDescent="0.25">
      <c r="B175" s="425"/>
      <c r="C175" s="428"/>
      <c r="D175" s="444"/>
      <c r="E175" s="91" t="s">
        <v>789</v>
      </c>
    </row>
    <row r="176" spans="2:5" ht="56.25" customHeight="1" x14ac:dyDescent="0.25">
      <c r="B176" s="423" t="s">
        <v>48</v>
      </c>
      <c r="C176" s="426"/>
      <c r="D176" s="437" t="s">
        <v>297</v>
      </c>
      <c r="E176" s="91" t="s">
        <v>729</v>
      </c>
    </row>
    <row r="177" spans="2:5" ht="18.75" customHeight="1" x14ac:dyDescent="0.25">
      <c r="B177" s="425"/>
      <c r="C177" s="428"/>
      <c r="D177" s="437"/>
      <c r="E177" s="91" t="s">
        <v>272</v>
      </c>
    </row>
    <row r="178" spans="2:5" ht="112.5" x14ac:dyDescent="0.25">
      <c r="B178" s="85" t="s">
        <v>49</v>
      </c>
      <c r="C178" s="87"/>
      <c r="D178" s="84" t="s">
        <v>301</v>
      </c>
      <c r="E178" s="16" t="s">
        <v>790</v>
      </c>
    </row>
    <row r="179" spans="2:5" ht="131.25" customHeight="1" x14ac:dyDescent="0.25">
      <c r="B179" s="423" t="s">
        <v>50</v>
      </c>
      <c r="C179" s="426"/>
      <c r="D179" s="437" t="s">
        <v>309</v>
      </c>
      <c r="E179" s="91" t="s">
        <v>762</v>
      </c>
    </row>
    <row r="180" spans="2:5" ht="18.75" customHeight="1" x14ac:dyDescent="0.25">
      <c r="B180" s="425"/>
      <c r="C180" s="428"/>
      <c r="D180" s="437"/>
      <c r="E180" s="91" t="s">
        <v>791</v>
      </c>
    </row>
    <row r="181" spans="2:5" ht="56.25" customHeight="1" x14ac:dyDescent="0.25">
      <c r="B181" s="423" t="s">
        <v>51</v>
      </c>
      <c r="C181" s="426"/>
      <c r="D181" s="437" t="s">
        <v>311</v>
      </c>
      <c r="E181" s="91" t="s">
        <v>762</v>
      </c>
    </row>
    <row r="182" spans="2:5" ht="18.75" customHeight="1" x14ac:dyDescent="0.25">
      <c r="B182" s="425"/>
      <c r="C182" s="428"/>
      <c r="D182" s="437"/>
      <c r="E182" s="91" t="s">
        <v>272</v>
      </c>
    </row>
    <row r="183" spans="2:5" ht="18.75" customHeight="1" x14ac:dyDescent="0.25">
      <c r="B183" s="423" t="s">
        <v>52</v>
      </c>
      <c r="C183" s="426"/>
      <c r="D183" s="437" t="s">
        <v>792</v>
      </c>
      <c r="E183" s="91" t="s">
        <v>793</v>
      </c>
    </row>
    <row r="184" spans="2:5" ht="18.75" customHeight="1" x14ac:dyDescent="0.25">
      <c r="B184" s="424"/>
      <c r="C184" s="427"/>
      <c r="D184" s="437"/>
      <c r="E184" s="91" t="s">
        <v>794</v>
      </c>
    </row>
    <row r="185" spans="2:5" ht="18.75" customHeight="1" x14ac:dyDescent="0.25">
      <c r="B185" s="424"/>
      <c r="C185" s="427"/>
      <c r="D185" s="437"/>
      <c r="E185" s="91" t="s">
        <v>795</v>
      </c>
    </row>
    <row r="186" spans="2:5" ht="18.75" customHeight="1" x14ac:dyDescent="0.25">
      <c r="B186" s="424"/>
      <c r="C186" s="427"/>
      <c r="D186" s="437"/>
      <c r="E186" s="91" t="s">
        <v>796</v>
      </c>
    </row>
    <row r="187" spans="2:5" ht="18.75" customHeight="1" x14ac:dyDescent="0.25">
      <c r="B187" s="424"/>
      <c r="C187" s="427"/>
      <c r="D187" s="437"/>
      <c r="E187" s="91" t="s">
        <v>797</v>
      </c>
    </row>
    <row r="188" spans="2:5" ht="18.75" customHeight="1" x14ac:dyDescent="0.25">
      <c r="B188" s="424"/>
      <c r="C188" s="427"/>
      <c r="D188" s="437"/>
      <c r="E188" s="91" t="s">
        <v>773</v>
      </c>
    </row>
    <row r="189" spans="2:5" ht="18.75" customHeight="1" x14ac:dyDescent="0.25">
      <c r="B189" s="424"/>
      <c r="C189" s="427"/>
      <c r="D189" s="437"/>
      <c r="E189" s="91" t="s">
        <v>798</v>
      </c>
    </row>
    <row r="190" spans="2:5" ht="18.75" customHeight="1" x14ac:dyDescent="0.25">
      <c r="B190" s="425"/>
      <c r="C190" s="428"/>
      <c r="D190" s="437"/>
      <c r="E190" s="91" t="s">
        <v>799</v>
      </c>
    </row>
    <row r="191" spans="2:5" ht="56.25" x14ac:dyDescent="0.25">
      <c r="B191" s="85" t="s">
        <v>52</v>
      </c>
      <c r="C191" s="87" t="s">
        <v>2</v>
      </c>
      <c r="D191" s="7" t="s">
        <v>708</v>
      </c>
      <c r="E191" s="91" t="s">
        <v>800</v>
      </c>
    </row>
    <row r="192" spans="2:5" ht="93.75" customHeight="1" x14ac:dyDescent="0.25">
      <c r="B192" s="423" t="s">
        <v>53</v>
      </c>
      <c r="C192" s="426"/>
      <c r="D192" s="437" t="s">
        <v>707</v>
      </c>
      <c r="E192" s="21" t="s">
        <v>775</v>
      </c>
    </row>
    <row r="193" spans="2:7" ht="18.75" customHeight="1" x14ac:dyDescent="0.25">
      <c r="B193" s="425"/>
      <c r="C193" s="428"/>
      <c r="D193" s="437"/>
      <c r="E193" s="91" t="s">
        <v>272</v>
      </c>
    </row>
    <row r="194" spans="2:7" ht="112.5" customHeight="1" x14ac:dyDescent="0.25">
      <c r="B194" s="423" t="s">
        <v>54</v>
      </c>
      <c r="C194" s="426"/>
      <c r="D194" s="437" t="s">
        <v>706</v>
      </c>
      <c r="E194" s="21" t="s">
        <v>775</v>
      </c>
    </row>
    <row r="195" spans="2:7" ht="18.75" customHeight="1" x14ac:dyDescent="0.25">
      <c r="B195" s="425"/>
      <c r="C195" s="428"/>
      <c r="D195" s="437"/>
      <c r="E195" s="91" t="s">
        <v>272</v>
      </c>
    </row>
    <row r="196" spans="2:7" ht="112.5" customHeight="1" x14ac:dyDescent="0.25">
      <c r="B196" s="423" t="s">
        <v>55</v>
      </c>
      <c r="C196" s="426"/>
      <c r="D196" s="437" t="s">
        <v>331</v>
      </c>
      <c r="E196" s="91" t="s">
        <v>781</v>
      </c>
    </row>
    <row r="197" spans="2:7" ht="18.75" customHeight="1" x14ac:dyDescent="0.25">
      <c r="B197" s="425"/>
      <c r="C197" s="428"/>
      <c r="D197" s="437"/>
      <c r="E197" s="91" t="s">
        <v>272</v>
      </c>
    </row>
    <row r="198" spans="2:7" ht="56.25" customHeight="1" x14ac:dyDescent="0.25">
      <c r="B198" s="423" t="s">
        <v>55</v>
      </c>
      <c r="C198" s="426" t="s">
        <v>2</v>
      </c>
      <c r="D198" s="444" t="s">
        <v>332</v>
      </c>
      <c r="E198" s="91" t="s">
        <v>762</v>
      </c>
    </row>
    <row r="199" spans="2:7" ht="18.75" customHeight="1" x14ac:dyDescent="0.25">
      <c r="B199" s="425"/>
      <c r="C199" s="428"/>
      <c r="D199" s="444"/>
      <c r="E199" s="91" t="s">
        <v>272</v>
      </c>
    </row>
    <row r="200" spans="2:7" ht="18.75" customHeight="1" x14ac:dyDescent="0.25">
      <c r="B200" s="423" t="s">
        <v>142</v>
      </c>
      <c r="C200" s="426"/>
      <c r="D200" s="445" t="s">
        <v>705</v>
      </c>
      <c r="E200" s="91" t="s">
        <v>729</v>
      </c>
      <c r="F200" s="19"/>
      <c r="G200" s="20"/>
    </row>
    <row r="201" spans="2:7" ht="18.75" customHeight="1" x14ac:dyDescent="0.25">
      <c r="B201" s="425"/>
      <c r="C201" s="428"/>
      <c r="D201" s="443"/>
      <c r="E201" s="91" t="s">
        <v>272</v>
      </c>
      <c r="F201" s="19"/>
      <c r="G201" s="20"/>
    </row>
    <row r="202" spans="2:7" ht="18.75" customHeight="1" x14ac:dyDescent="0.25">
      <c r="B202" s="423" t="s">
        <v>142</v>
      </c>
      <c r="C202" s="426" t="s">
        <v>2</v>
      </c>
      <c r="D202" s="438" t="s">
        <v>704</v>
      </c>
      <c r="E202" s="91" t="s">
        <v>801</v>
      </c>
      <c r="F202" s="19"/>
      <c r="G202" s="20"/>
    </row>
    <row r="203" spans="2:7" ht="18.75" customHeight="1" x14ac:dyDescent="0.25">
      <c r="B203" s="424"/>
      <c r="C203" s="427"/>
      <c r="D203" s="439"/>
      <c r="E203" s="91" t="s">
        <v>802</v>
      </c>
      <c r="F203" s="19"/>
      <c r="G203" s="20"/>
    </row>
    <row r="204" spans="2:7" ht="18.75" customHeight="1" x14ac:dyDescent="0.25">
      <c r="B204" s="424"/>
      <c r="C204" s="427"/>
      <c r="D204" s="439"/>
      <c r="E204" s="91" t="s">
        <v>803</v>
      </c>
      <c r="F204" s="19"/>
      <c r="G204" s="20"/>
    </row>
    <row r="205" spans="2:7" ht="18.75" customHeight="1" x14ac:dyDescent="0.25">
      <c r="B205" s="424"/>
      <c r="C205" s="427"/>
      <c r="D205" s="439"/>
      <c r="E205" s="91" t="s">
        <v>804</v>
      </c>
      <c r="F205" s="19"/>
      <c r="G205" s="20"/>
    </row>
    <row r="206" spans="2:7" ht="18.75" customHeight="1" x14ac:dyDescent="0.25">
      <c r="B206" s="425"/>
      <c r="C206" s="428"/>
      <c r="D206" s="440"/>
      <c r="E206" s="91" t="s">
        <v>805</v>
      </c>
      <c r="F206" s="19"/>
      <c r="G206" s="20"/>
    </row>
    <row r="207" spans="2:7" ht="18.75" x14ac:dyDescent="0.3">
      <c r="B207" s="452" t="s">
        <v>806</v>
      </c>
      <c r="C207" s="452"/>
      <c r="D207" s="452"/>
      <c r="E207" s="452"/>
    </row>
    <row r="208" spans="2:7" ht="18.75" customHeight="1" x14ac:dyDescent="0.25">
      <c r="B208" s="423" t="s">
        <v>56</v>
      </c>
      <c r="C208" s="426"/>
      <c r="D208" s="437" t="s">
        <v>807</v>
      </c>
      <c r="E208" s="16" t="s">
        <v>811</v>
      </c>
    </row>
    <row r="209" spans="2:6" ht="18.75" customHeight="1" x14ac:dyDescent="0.25">
      <c r="B209" s="424"/>
      <c r="C209" s="427"/>
      <c r="D209" s="437"/>
      <c r="E209" s="16" t="s">
        <v>810</v>
      </c>
    </row>
    <row r="210" spans="2:6" ht="18.75" customHeight="1" x14ac:dyDescent="0.25">
      <c r="B210" s="424"/>
      <c r="C210" s="427"/>
      <c r="D210" s="437"/>
      <c r="E210" s="91" t="s">
        <v>809</v>
      </c>
    </row>
    <row r="211" spans="2:6" ht="18.75" customHeight="1" x14ac:dyDescent="0.25">
      <c r="B211" s="424"/>
      <c r="C211" s="427"/>
      <c r="D211" s="437"/>
      <c r="E211" s="91" t="s">
        <v>808</v>
      </c>
    </row>
    <row r="212" spans="2:6" ht="18.75" customHeight="1" x14ac:dyDescent="0.25">
      <c r="B212" s="425"/>
      <c r="C212" s="428"/>
      <c r="D212" s="437"/>
      <c r="E212" s="91" t="s">
        <v>482</v>
      </c>
    </row>
    <row r="213" spans="2:6" ht="18.75" customHeight="1" x14ac:dyDescent="0.25">
      <c r="B213" s="423" t="s">
        <v>57</v>
      </c>
      <c r="C213" s="426"/>
      <c r="D213" s="437" t="s">
        <v>498</v>
      </c>
      <c r="E213" s="16" t="s">
        <v>875</v>
      </c>
      <c r="F213" s="25" t="s">
        <v>813</v>
      </c>
    </row>
    <row r="214" spans="2:6" ht="18.75" customHeight="1" x14ac:dyDescent="0.25">
      <c r="B214" s="424"/>
      <c r="C214" s="427"/>
      <c r="D214" s="437"/>
      <c r="E214" s="16" t="s">
        <v>486</v>
      </c>
      <c r="F214" s="25" t="s">
        <v>812</v>
      </c>
    </row>
    <row r="215" spans="2:6" ht="18.75" customHeight="1" x14ac:dyDescent="0.25">
      <c r="B215" s="424"/>
      <c r="C215" s="427"/>
      <c r="D215" s="437"/>
      <c r="E215" s="16" t="s">
        <v>483</v>
      </c>
    </row>
    <row r="216" spans="2:6" ht="18.75" customHeight="1" x14ac:dyDescent="0.25">
      <c r="B216" s="424"/>
      <c r="C216" s="427"/>
      <c r="D216" s="437"/>
      <c r="E216" s="16" t="s">
        <v>484</v>
      </c>
    </row>
    <row r="217" spans="2:6" ht="18.75" customHeight="1" x14ac:dyDescent="0.25">
      <c r="B217" s="424"/>
      <c r="C217" s="427"/>
      <c r="D217" s="437"/>
      <c r="E217" s="16" t="s">
        <v>485</v>
      </c>
    </row>
    <row r="218" spans="2:6" ht="18.75" customHeight="1" x14ac:dyDescent="0.25">
      <c r="B218" s="424"/>
      <c r="C218" s="427"/>
      <c r="D218" s="437"/>
      <c r="E218" s="16" t="s">
        <v>487</v>
      </c>
    </row>
    <row r="219" spans="2:6" ht="18.75" customHeight="1" x14ac:dyDescent="0.25">
      <c r="B219" s="424"/>
      <c r="C219" s="427"/>
      <c r="D219" s="437"/>
      <c r="E219" s="16" t="s">
        <v>489</v>
      </c>
    </row>
    <row r="220" spans="2:6" ht="18.75" customHeight="1" x14ac:dyDescent="0.25">
      <c r="B220" s="424"/>
      <c r="C220" s="427"/>
      <c r="D220" s="437"/>
      <c r="E220" s="16" t="s">
        <v>490</v>
      </c>
    </row>
    <row r="221" spans="2:6" ht="31.5" x14ac:dyDescent="0.25">
      <c r="B221" s="424"/>
      <c r="C221" s="427"/>
      <c r="D221" s="437"/>
      <c r="E221" s="16" t="s">
        <v>488</v>
      </c>
    </row>
    <row r="222" spans="2:6" ht="18.75" customHeight="1" x14ac:dyDescent="0.25">
      <c r="B222" s="424"/>
      <c r="C222" s="427"/>
      <c r="D222" s="437"/>
      <c r="E222" s="16" t="s">
        <v>491</v>
      </c>
    </row>
    <row r="223" spans="2:6" ht="18.75" customHeight="1" x14ac:dyDescent="0.25">
      <c r="B223" s="424"/>
      <c r="C223" s="427"/>
      <c r="D223" s="437"/>
      <c r="E223" s="16" t="s">
        <v>492</v>
      </c>
    </row>
    <row r="224" spans="2:6" ht="18.75" customHeight="1" x14ac:dyDescent="0.25">
      <c r="B224" s="424"/>
      <c r="C224" s="427"/>
      <c r="D224" s="437"/>
      <c r="E224" s="16" t="s">
        <v>493</v>
      </c>
    </row>
    <row r="225" spans="2:5" ht="18.75" customHeight="1" x14ac:dyDescent="0.25">
      <c r="B225" s="424"/>
      <c r="C225" s="427"/>
      <c r="D225" s="437"/>
      <c r="E225" s="91" t="s">
        <v>814</v>
      </c>
    </row>
    <row r="226" spans="2:5" ht="18.75" customHeight="1" x14ac:dyDescent="0.25">
      <c r="B226" s="424"/>
      <c r="C226" s="427"/>
      <c r="D226" s="437"/>
      <c r="E226" s="16" t="s">
        <v>876</v>
      </c>
    </row>
    <row r="227" spans="2:5" ht="18.75" customHeight="1" x14ac:dyDescent="0.25">
      <c r="B227" s="424"/>
      <c r="C227" s="427"/>
      <c r="D227" s="437"/>
      <c r="E227" s="16" t="s">
        <v>494</v>
      </c>
    </row>
    <row r="228" spans="2:5" ht="18.75" customHeight="1" x14ac:dyDescent="0.25">
      <c r="B228" s="424"/>
      <c r="C228" s="427"/>
      <c r="D228" s="437"/>
      <c r="E228" s="16" t="s">
        <v>495</v>
      </c>
    </row>
    <row r="229" spans="2:5" ht="18.75" customHeight="1" x14ac:dyDescent="0.25">
      <c r="B229" s="424"/>
      <c r="C229" s="427"/>
      <c r="D229" s="437"/>
      <c r="E229" s="16" t="s">
        <v>877</v>
      </c>
    </row>
    <row r="230" spans="2:5" ht="18.75" customHeight="1" x14ac:dyDescent="0.25">
      <c r="B230" s="424"/>
      <c r="C230" s="427"/>
      <c r="D230" s="437"/>
      <c r="E230" s="16" t="s">
        <v>878</v>
      </c>
    </row>
    <row r="231" spans="2:5" ht="18.75" customHeight="1" x14ac:dyDescent="0.25">
      <c r="B231" s="424"/>
      <c r="C231" s="427"/>
      <c r="D231" s="437"/>
      <c r="E231" s="16" t="s">
        <v>879</v>
      </c>
    </row>
    <row r="232" spans="2:5" ht="18.75" customHeight="1" x14ac:dyDescent="0.25">
      <c r="B232" s="424"/>
      <c r="C232" s="427"/>
      <c r="D232" s="437"/>
      <c r="E232" s="16" t="s">
        <v>880</v>
      </c>
    </row>
    <row r="233" spans="2:5" ht="18.75" customHeight="1" x14ac:dyDescent="0.25">
      <c r="B233" s="424"/>
      <c r="C233" s="427"/>
      <c r="D233" s="437"/>
      <c r="E233" s="16" t="s">
        <v>496</v>
      </c>
    </row>
    <row r="234" spans="2:5" ht="18.75" customHeight="1" x14ac:dyDescent="0.25">
      <c r="B234" s="424"/>
      <c r="C234" s="427"/>
      <c r="D234" s="437"/>
      <c r="E234" s="89" t="s">
        <v>497</v>
      </c>
    </row>
    <row r="235" spans="2:5" ht="18.75" customHeight="1" x14ac:dyDescent="0.25">
      <c r="B235" s="425"/>
      <c r="C235" s="428"/>
      <c r="D235" s="437"/>
      <c r="E235" s="91" t="s">
        <v>812</v>
      </c>
    </row>
    <row r="236" spans="2:5" ht="93.75" customHeight="1" x14ac:dyDescent="0.25">
      <c r="B236" s="423" t="s">
        <v>58</v>
      </c>
      <c r="C236" s="426"/>
      <c r="D236" s="437" t="s">
        <v>508</v>
      </c>
      <c r="E236" s="91" t="s">
        <v>729</v>
      </c>
    </row>
    <row r="237" spans="2:5" ht="18.75" customHeight="1" x14ac:dyDescent="0.25">
      <c r="B237" s="425"/>
      <c r="C237" s="428"/>
      <c r="D237" s="437"/>
      <c r="E237" s="91" t="s">
        <v>272</v>
      </c>
    </row>
    <row r="238" spans="2:5" ht="93.75" customHeight="1" x14ac:dyDescent="0.25">
      <c r="B238" s="423" t="s">
        <v>59</v>
      </c>
      <c r="C238" s="426"/>
      <c r="D238" s="437" t="s">
        <v>509</v>
      </c>
      <c r="E238" s="91" t="s">
        <v>815</v>
      </c>
    </row>
    <row r="239" spans="2:5" ht="18.75" customHeight="1" x14ac:dyDescent="0.25">
      <c r="B239" s="425"/>
      <c r="C239" s="428"/>
      <c r="D239" s="437"/>
      <c r="E239" s="91" t="s">
        <v>816</v>
      </c>
    </row>
    <row r="240" spans="2:5" ht="93.75" customHeight="1" x14ac:dyDescent="0.25">
      <c r="B240" s="423" t="s">
        <v>60</v>
      </c>
      <c r="C240" s="426"/>
      <c r="D240" s="441" t="s">
        <v>504</v>
      </c>
      <c r="E240" s="91" t="s">
        <v>817</v>
      </c>
    </row>
    <row r="241" spans="2:5" ht="18.75" customHeight="1" x14ac:dyDescent="0.25">
      <c r="B241" s="425"/>
      <c r="C241" s="428"/>
      <c r="D241" s="443"/>
      <c r="E241" s="91" t="s">
        <v>503</v>
      </c>
    </row>
    <row r="242" spans="2:5" ht="112.5" customHeight="1" x14ac:dyDescent="0.25">
      <c r="B242" s="423" t="s">
        <v>61</v>
      </c>
      <c r="C242" s="426"/>
      <c r="D242" s="437" t="s">
        <v>505</v>
      </c>
      <c r="E242" s="91" t="s">
        <v>729</v>
      </c>
    </row>
    <row r="243" spans="2:5" ht="18.75" customHeight="1" x14ac:dyDescent="0.25">
      <c r="B243" s="425"/>
      <c r="C243" s="428"/>
      <c r="D243" s="437"/>
      <c r="E243" s="91" t="s">
        <v>272</v>
      </c>
    </row>
    <row r="244" spans="2:5" ht="37.5" customHeight="1" x14ac:dyDescent="0.25">
      <c r="B244" s="423" t="s">
        <v>61</v>
      </c>
      <c r="C244" s="426" t="s">
        <v>2</v>
      </c>
      <c r="D244" s="438" t="s">
        <v>511</v>
      </c>
      <c r="E244" s="16" t="s">
        <v>513</v>
      </c>
    </row>
    <row r="245" spans="2:5" ht="18.75" customHeight="1" x14ac:dyDescent="0.25">
      <c r="B245" s="424"/>
      <c r="C245" s="427"/>
      <c r="D245" s="439"/>
      <c r="E245" s="16" t="s">
        <v>514</v>
      </c>
    </row>
    <row r="246" spans="2:5" ht="18.75" customHeight="1" x14ac:dyDescent="0.25">
      <c r="B246" s="424"/>
      <c r="C246" s="427"/>
      <c r="D246" s="439"/>
      <c r="E246" s="16" t="s">
        <v>881</v>
      </c>
    </row>
    <row r="247" spans="2:5" ht="18.75" customHeight="1" x14ac:dyDescent="0.25">
      <c r="B247" s="424"/>
      <c r="C247" s="427"/>
      <c r="D247" s="439"/>
      <c r="E247" s="16" t="s">
        <v>882</v>
      </c>
    </row>
    <row r="248" spans="2:5" ht="18.75" customHeight="1" x14ac:dyDescent="0.25">
      <c r="B248" s="424"/>
      <c r="C248" s="427"/>
      <c r="D248" s="439"/>
      <c r="E248" s="16" t="s">
        <v>515</v>
      </c>
    </row>
    <row r="249" spans="2:5" ht="18.75" customHeight="1" x14ac:dyDescent="0.25">
      <c r="B249" s="424"/>
      <c r="C249" s="427"/>
      <c r="D249" s="439"/>
      <c r="E249" s="16" t="s">
        <v>516</v>
      </c>
    </row>
    <row r="250" spans="2:5" ht="18.75" customHeight="1" x14ac:dyDescent="0.25">
      <c r="B250" s="424"/>
      <c r="C250" s="427"/>
      <c r="D250" s="439"/>
      <c r="E250" s="16" t="s">
        <v>517</v>
      </c>
    </row>
    <row r="251" spans="2:5" ht="18.75" customHeight="1" x14ac:dyDescent="0.25">
      <c r="B251" s="425"/>
      <c r="C251" s="428"/>
      <c r="D251" s="440"/>
      <c r="E251" s="16" t="s">
        <v>518</v>
      </c>
    </row>
    <row r="252" spans="2:5" ht="56.25" customHeight="1" x14ac:dyDescent="0.25">
      <c r="B252" s="423" t="s">
        <v>61</v>
      </c>
      <c r="C252" s="426" t="s">
        <v>3</v>
      </c>
      <c r="D252" s="444" t="s">
        <v>512</v>
      </c>
      <c r="E252" s="21" t="s">
        <v>729</v>
      </c>
    </row>
    <row r="253" spans="2:5" ht="18.75" customHeight="1" x14ac:dyDescent="0.25">
      <c r="B253" s="425"/>
      <c r="C253" s="428"/>
      <c r="D253" s="444"/>
      <c r="E253" s="21" t="s">
        <v>272</v>
      </c>
    </row>
    <row r="254" spans="2:5" ht="37.5" customHeight="1" x14ac:dyDescent="0.25">
      <c r="B254" s="423" t="s">
        <v>62</v>
      </c>
      <c r="C254" s="426"/>
      <c r="D254" s="437" t="s">
        <v>703</v>
      </c>
      <c r="E254" s="21" t="s">
        <v>729</v>
      </c>
    </row>
    <row r="255" spans="2:5" ht="18.75" customHeight="1" x14ac:dyDescent="0.25">
      <c r="B255" s="425"/>
      <c r="C255" s="428"/>
      <c r="D255" s="437"/>
      <c r="E255" s="21" t="s">
        <v>272</v>
      </c>
    </row>
    <row r="256" spans="2:5" ht="75" x14ac:dyDescent="0.25">
      <c r="B256" s="85" t="s">
        <v>62</v>
      </c>
      <c r="C256" s="87" t="s">
        <v>2</v>
      </c>
      <c r="D256" s="7" t="s">
        <v>145</v>
      </c>
      <c r="E256" s="91" t="s">
        <v>816</v>
      </c>
    </row>
    <row r="257" spans="2:5" ht="56.25" customHeight="1" x14ac:dyDescent="0.25">
      <c r="B257" s="423" t="s">
        <v>63</v>
      </c>
      <c r="C257" s="426"/>
      <c r="D257" s="437" t="s">
        <v>144</v>
      </c>
      <c r="E257" s="21" t="s">
        <v>729</v>
      </c>
    </row>
    <row r="258" spans="2:5" ht="18.75" customHeight="1" x14ac:dyDescent="0.25">
      <c r="B258" s="425"/>
      <c r="C258" s="428"/>
      <c r="D258" s="437"/>
      <c r="E258" s="21" t="s">
        <v>272</v>
      </c>
    </row>
    <row r="259" spans="2:5" ht="93.75" x14ac:dyDescent="0.25">
      <c r="B259" s="85" t="s">
        <v>64</v>
      </c>
      <c r="C259" s="87"/>
      <c r="D259" s="5" t="s">
        <v>524</v>
      </c>
      <c r="E259" s="91" t="s">
        <v>818</v>
      </c>
    </row>
    <row r="260" spans="2:5" ht="24.95" customHeight="1" x14ac:dyDescent="0.25">
      <c r="B260" s="423" t="s">
        <v>65</v>
      </c>
      <c r="C260" s="426"/>
      <c r="D260" s="437" t="s">
        <v>526</v>
      </c>
      <c r="E260" s="91" t="s">
        <v>819</v>
      </c>
    </row>
    <row r="261" spans="2:5" ht="24.95" customHeight="1" x14ac:dyDescent="0.25">
      <c r="B261" s="424"/>
      <c r="C261" s="427"/>
      <c r="D261" s="437"/>
      <c r="E261" s="91" t="s">
        <v>820</v>
      </c>
    </row>
    <row r="262" spans="2:5" ht="24.95" customHeight="1" x14ac:dyDescent="0.25">
      <c r="B262" s="424"/>
      <c r="C262" s="427"/>
      <c r="D262" s="437"/>
      <c r="E262" s="91" t="s">
        <v>821</v>
      </c>
    </row>
    <row r="263" spans="2:5" ht="24.95" customHeight="1" x14ac:dyDescent="0.25">
      <c r="B263" s="425"/>
      <c r="C263" s="428"/>
      <c r="D263" s="437"/>
      <c r="E263" s="91" t="s">
        <v>822</v>
      </c>
    </row>
    <row r="264" spans="2:5" ht="93.75" x14ac:dyDescent="0.25">
      <c r="B264" s="85" t="s">
        <v>66</v>
      </c>
      <c r="C264" s="87"/>
      <c r="D264" s="5" t="s">
        <v>527</v>
      </c>
      <c r="E264" s="91" t="s">
        <v>816</v>
      </c>
    </row>
    <row r="265" spans="2:5" ht="93.75" x14ac:dyDescent="0.25">
      <c r="B265" s="85" t="s">
        <v>67</v>
      </c>
      <c r="C265" s="87"/>
      <c r="D265" s="5" t="s">
        <v>614</v>
      </c>
      <c r="E265" s="91" t="s">
        <v>816</v>
      </c>
    </row>
    <row r="266" spans="2:5" ht="75" customHeight="1" x14ac:dyDescent="0.25">
      <c r="B266" s="423" t="s">
        <v>68</v>
      </c>
      <c r="C266" s="426"/>
      <c r="D266" s="437" t="s">
        <v>585</v>
      </c>
      <c r="E266" s="91" t="s">
        <v>729</v>
      </c>
    </row>
    <row r="267" spans="2:5" ht="18.75" customHeight="1" x14ac:dyDescent="0.25">
      <c r="B267" s="425"/>
      <c r="C267" s="428"/>
      <c r="D267" s="437"/>
      <c r="E267" s="91" t="s">
        <v>272</v>
      </c>
    </row>
    <row r="268" spans="2:5" ht="18.75" customHeight="1" x14ac:dyDescent="0.25">
      <c r="B268" s="423" t="s">
        <v>68</v>
      </c>
      <c r="C268" s="426" t="s">
        <v>2</v>
      </c>
      <c r="D268" s="444" t="s">
        <v>582</v>
      </c>
      <c r="E268" s="91" t="s">
        <v>883</v>
      </c>
    </row>
    <row r="269" spans="2:5" ht="18.75" customHeight="1" x14ac:dyDescent="0.25">
      <c r="B269" s="424"/>
      <c r="C269" s="427"/>
      <c r="D269" s="444"/>
      <c r="E269" s="91" t="s">
        <v>884</v>
      </c>
    </row>
    <row r="270" spans="2:5" ht="18.75" customHeight="1" x14ac:dyDescent="0.25">
      <c r="B270" s="424"/>
      <c r="C270" s="427"/>
      <c r="D270" s="444"/>
      <c r="E270" s="91" t="s">
        <v>885</v>
      </c>
    </row>
    <row r="271" spans="2:5" ht="18.75" customHeight="1" x14ac:dyDescent="0.25">
      <c r="B271" s="424"/>
      <c r="C271" s="427"/>
      <c r="D271" s="444"/>
      <c r="E271" s="91" t="s">
        <v>886</v>
      </c>
    </row>
    <row r="272" spans="2:5" ht="18.75" customHeight="1" x14ac:dyDescent="0.25">
      <c r="B272" s="424"/>
      <c r="C272" s="427"/>
      <c r="D272" s="444"/>
      <c r="E272" s="91" t="s">
        <v>887</v>
      </c>
    </row>
    <row r="273" spans="2:7" ht="18.75" customHeight="1" x14ac:dyDescent="0.25">
      <c r="B273" s="424"/>
      <c r="C273" s="427"/>
      <c r="D273" s="444"/>
      <c r="E273" s="91" t="s">
        <v>888</v>
      </c>
    </row>
    <row r="274" spans="2:7" ht="18.75" customHeight="1" x14ac:dyDescent="0.25">
      <c r="B274" s="424"/>
      <c r="C274" s="427"/>
      <c r="D274" s="444"/>
      <c r="E274" s="91" t="s">
        <v>889</v>
      </c>
    </row>
    <row r="275" spans="2:7" ht="18.75" customHeight="1" x14ac:dyDescent="0.25">
      <c r="B275" s="424"/>
      <c r="C275" s="427"/>
      <c r="D275" s="444"/>
      <c r="E275" s="91" t="s">
        <v>890</v>
      </c>
    </row>
    <row r="276" spans="2:7" ht="18.75" customHeight="1" x14ac:dyDescent="0.25">
      <c r="B276" s="424"/>
      <c r="C276" s="427"/>
      <c r="D276" s="444"/>
      <c r="E276" s="91" t="s">
        <v>891</v>
      </c>
    </row>
    <row r="277" spans="2:7" ht="18.75" customHeight="1" x14ac:dyDescent="0.25">
      <c r="B277" s="424"/>
      <c r="C277" s="427"/>
      <c r="D277" s="444"/>
      <c r="E277" s="91" t="s">
        <v>892</v>
      </c>
    </row>
    <row r="278" spans="2:7" ht="18.75" customHeight="1" x14ac:dyDescent="0.25">
      <c r="B278" s="424"/>
      <c r="C278" s="427"/>
      <c r="D278" s="444"/>
      <c r="E278" s="91" t="s">
        <v>893</v>
      </c>
    </row>
    <row r="279" spans="2:7" ht="18.75" customHeight="1" x14ac:dyDescent="0.25">
      <c r="B279" s="424"/>
      <c r="C279" s="427"/>
      <c r="D279" s="444"/>
      <c r="E279" s="91" t="s">
        <v>894</v>
      </c>
    </row>
    <row r="280" spans="2:7" ht="18.75" customHeight="1" x14ac:dyDescent="0.25">
      <c r="B280" s="424"/>
      <c r="C280" s="427"/>
      <c r="D280" s="444"/>
      <c r="E280" s="91" t="s">
        <v>895</v>
      </c>
    </row>
    <row r="281" spans="2:7" ht="18.75" customHeight="1" x14ac:dyDescent="0.25">
      <c r="B281" s="424"/>
      <c r="C281" s="427"/>
      <c r="D281" s="444"/>
      <c r="E281" s="91" t="s">
        <v>896</v>
      </c>
    </row>
    <row r="282" spans="2:7" ht="18.75" customHeight="1" x14ac:dyDescent="0.25">
      <c r="B282" s="424"/>
      <c r="C282" s="427"/>
      <c r="D282" s="444"/>
      <c r="E282" s="91" t="s">
        <v>897</v>
      </c>
    </row>
    <row r="283" spans="2:7" ht="18.75" customHeight="1" x14ac:dyDescent="0.25">
      <c r="B283" s="424"/>
      <c r="C283" s="427"/>
      <c r="D283" s="444"/>
      <c r="E283" s="91" t="s">
        <v>898</v>
      </c>
    </row>
    <row r="284" spans="2:7" ht="18.75" customHeight="1" x14ac:dyDescent="0.25">
      <c r="B284" s="425"/>
      <c r="C284" s="428"/>
      <c r="D284" s="444"/>
      <c r="E284" s="91" t="s">
        <v>899</v>
      </c>
    </row>
    <row r="285" spans="2:7" ht="56.25" x14ac:dyDescent="0.25">
      <c r="B285" s="85" t="s">
        <v>68</v>
      </c>
      <c r="C285" s="87" t="s">
        <v>3</v>
      </c>
      <c r="D285" s="7" t="s">
        <v>900</v>
      </c>
      <c r="E285" s="28" t="s">
        <v>823</v>
      </c>
      <c r="F285" s="26"/>
      <c r="G285" s="27" t="s">
        <v>1045</v>
      </c>
    </row>
    <row r="286" spans="2:7" ht="75" customHeight="1" x14ac:dyDescent="0.25">
      <c r="B286" s="423" t="s">
        <v>68</v>
      </c>
      <c r="C286" s="426" t="s">
        <v>6</v>
      </c>
      <c r="D286" s="444" t="s">
        <v>586</v>
      </c>
      <c r="E286" s="91" t="s">
        <v>729</v>
      </c>
      <c r="F286" s="19"/>
      <c r="G286" s="91" t="s">
        <v>908</v>
      </c>
    </row>
    <row r="287" spans="2:7" ht="18.75" customHeight="1" x14ac:dyDescent="0.25">
      <c r="B287" s="425"/>
      <c r="C287" s="428"/>
      <c r="D287" s="444"/>
      <c r="E287" s="91" t="s">
        <v>272</v>
      </c>
      <c r="F287" s="19"/>
      <c r="G287" s="91" t="s">
        <v>909</v>
      </c>
    </row>
    <row r="288" spans="2:7" ht="18.75" customHeight="1" x14ac:dyDescent="0.25">
      <c r="B288" s="423" t="s">
        <v>68</v>
      </c>
      <c r="C288" s="426" t="s">
        <v>7</v>
      </c>
      <c r="D288" s="444" t="s">
        <v>587</v>
      </c>
      <c r="E288" s="91" t="s">
        <v>824</v>
      </c>
      <c r="F288" s="19"/>
      <c r="G288" s="91" t="s">
        <v>910</v>
      </c>
    </row>
    <row r="289" spans="2:7" ht="18.75" customHeight="1" x14ac:dyDescent="0.25">
      <c r="B289" s="424"/>
      <c r="C289" s="427"/>
      <c r="D289" s="444"/>
      <c r="E289" s="91" t="s">
        <v>825</v>
      </c>
      <c r="F289" s="19"/>
      <c r="G289" s="91" t="s">
        <v>911</v>
      </c>
    </row>
    <row r="290" spans="2:7" ht="18.75" customHeight="1" x14ac:dyDescent="0.25">
      <c r="B290" s="424"/>
      <c r="C290" s="427"/>
      <c r="D290" s="444"/>
      <c r="E290" s="91" t="s">
        <v>826</v>
      </c>
      <c r="F290" s="19"/>
      <c r="G290" s="91" t="s">
        <v>912</v>
      </c>
    </row>
    <row r="291" spans="2:7" ht="18.75" customHeight="1" x14ac:dyDescent="0.25">
      <c r="B291" s="424"/>
      <c r="C291" s="427"/>
      <c r="D291" s="444"/>
      <c r="E291" s="91" t="s">
        <v>827</v>
      </c>
      <c r="F291" s="19"/>
      <c r="G291" s="91" t="s">
        <v>913</v>
      </c>
    </row>
    <row r="292" spans="2:7" ht="18.75" customHeight="1" x14ac:dyDescent="0.25">
      <c r="B292" s="425"/>
      <c r="C292" s="428"/>
      <c r="D292" s="444"/>
      <c r="E292" s="91" t="s">
        <v>828</v>
      </c>
      <c r="F292" s="19"/>
      <c r="G292" s="91" t="s">
        <v>914</v>
      </c>
    </row>
    <row r="293" spans="2:7" ht="18.75" customHeight="1" x14ac:dyDescent="0.25">
      <c r="B293" s="423" t="s">
        <v>68</v>
      </c>
      <c r="C293" s="426" t="s">
        <v>8</v>
      </c>
      <c r="D293" s="444" t="s">
        <v>589</v>
      </c>
      <c r="E293" s="91" t="s">
        <v>829</v>
      </c>
      <c r="F293" s="19"/>
      <c r="G293" s="91" t="s">
        <v>915</v>
      </c>
    </row>
    <row r="294" spans="2:7" ht="18.75" customHeight="1" x14ac:dyDescent="0.25">
      <c r="B294" s="424"/>
      <c r="C294" s="427"/>
      <c r="D294" s="444"/>
      <c r="E294" s="91" t="s">
        <v>830</v>
      </c>
      <c r="F294" s="19"/>
      <c r="G294" s="91" t="s">
        <v>916</v>
      </c>
    </row>
    <row r="295" spans="2:7" ht="18.75" customHeight="1" x14ac:dyDescent="0.25">
      <c r="B295" s="424"/>
      <c r="C295" s="427"/>
      <c r="D295" s="444"/>
      <c r="E295" s="91" t="s">
        <v>831</v>
      </c>
      <c r="F295" s="19"/>
      <c r="G295" s="91" t="s">
        <v>917</v>
      </c>
    </row>
    <row r="296" spans="2:7" ht="18.75" customHeight="1" x14ac:dyDescent="0.25">
      <c r="B296" s="424"/>
      <c r="C296" s="427"/>
      <c r="D296" s="444"/>
      <c r="E296" s="91" t="s">
        <v>832</v>
      </c>
      <c r="F296" s="19"/>
      <c r="G296" s="91" t="s">
        <v>1046</v>
      </c>
    </row>
    <row r="297" spans="2:7" ht="18.75" customHeight="1" x14ac:dyDescent="0.25">
      <c r="B297" s="425"/>
      <c r="C297" s="428"/>
      <c r="D297" s="444"/>
      <c r="E297" s="91" t="s">
        <v>833</v>
      </c>
      <c r="F297" s="19"/>
      <c r="G297" s="91" t="s">
        <v>918</v>
      </c>
    </row>
    <row r="298" spans="2:7" ht="93.75" x14ac:dyDescent="0.25">
      <c r="B298" s="85" t="s">
        <v>68</v>
      </c>
      <c r="C298" s="87" t="s">
        <v>9</v>
      </c>
      <c r="D298" s="7" t="s">
        <v>588</v>
      </c>
      <c r="E298" s="91" t="s">
        <v>763</v>
      </c>
      <c r="F298" s="19"/>
      <c r="G298" s="91" t="s">
        <v>919</v>
      </c>
    </row>
    <row r="299" spans="2:7" ht="18.75" customHeight="1" x14ac:dyDescent="0.25">
      <c r="B299" s="423" t="s">
        <v>69</v>
      </c>
      <c r="C299" s="426"/>
      <c r="D299" s="437" t="s">
        <v>590</v>
      </c>
      <c r="E299" s="91" t="s">
        <v>729</v>
      </c>
      <c r="F299" s="19"/>
      <c r="G299" s="91" t="s">
        <v>920</v>
      </c>
    </row>
    <row r="300" spans="2:7" ht="18.75" customHeight="1" x14ac:dyDescent="0.25">
      <c r="B300" s="425"/>
      <c r="C300" s="428"/>
      <c r="D300" s="437"/>
      <c r="E300" s="91" t="s">
        <v>272</v>
      </c>
      <c r="F300" s="19"/>
      <c r="G300" s="91" t="s">
        <v>921</v>
      </c>
    </row>
    <row r="301" spans="2:7" ht="37.5" customHeight="1" x14ac:dyDescent="0.25">
      <c r="B301" s="423" t="s">
        <v>69</v>
      </c>
      <c r="C301" s="426" t="s">
        <v>2</v>
      </c>
      <c r="D301" s="438" t="s">
        <v>591</v>
      </c>
      <c r="E301" s="24" t="s">
        <v>834</v>
      </c>
      <c r="F301" s="19"/>
      <c r="G301" s="91" t="s">
        <v>922</v>
      </c>
    </row>
    <row r="302" spans="2:7" ht="18.75" customHeight="1" x14ac:dyDescent="0.25">
      <c r="B302" s="425"/>
      <c r="C302" s="428"/>
      <c r="D302" s="440"/>
      <c r="E302" s="24" t="s">
        <v>593</v>
      </c>
      <c r="F302" s="19"/>
      <c r="G302" s="91" t="s">
        <v>923</v>
      </c>
    </row>
    <row r="303" spans="2:7" ht="51" customHeight="1" x14ac:dyDescent="0.25">
      <c r="B303" s="423" t="s">
        <v>70</v>
      </c>
      <c r="C303" s="426"/>
      <c r="D303" s="437" t="s">
        <v>594</v>
      </c>
      <c r="E303" s="91" t="s">
        <v>729</v>
      </c>
      <c r="F303" s="19"/>
      <c r="G303" s="91" t="s">
        <v>924</v>
      </c>
    </row>
    <row r="304" spans="2:7" ht="51" customHeight="1" x14ac:dyDescent="0.25">
      <c r="B304" s="425"/>
      <c r="C304" s="428"/>
      <c r="D304" s="437"/>
      <c r="E304" s="91" t="s">
        <v>272</v>
      </c>
      <c r="F304" s="19"/>
      <c r="G304" s="91" t="s">
        <v>925</v>
      </c>
    </row>
    <row r="305" spans="2:7" ht="50.25" customHeight="1" x14ac:dyDescent="0.25">
      <c r="B305" s="423" t="s">
        <v>71</v>
      </c>
      <c r="C305" s="435"/>
      <c r="D305" s="437" t="s">
        <v>595</v>
      </c>
      <c r="E305" s="91" t="s">
        <v>729</v>
      </c>
      <c r="F305" s="19"/>
      <c r="G305" s="91" t="s">
        <v>926</v>
      </c>
    </row>
    <row r="306" spans="2:7" ht="50.25" customHeight="1" x14ac:dyDescent="0.25">
      <c r="B306" s="425"/>
      <c r="C306" s="436"/>
      <c r="D306" s="437"/>
      <c r="E306" s="91" t="s">
        <v>272</v>
      </c>
      <c r="F306" s="19"/>
      <c r="G306" s="91" t="s">
        <v>927</v>
      </c>
    </row>
    <row r="307" spans="2:7" ht="75" customHeight="1" x14ac:dyDescent="0.25">
      <c r="B307" s="423" t="s">
        <v>72</v>
      </c>
      <c r="C307" s="435"/>
      <c r="D307" s="437" t="s">
        <v>597</v>
      </c>
      <c r="E307" s="91" t="s">
        <v>729</v>
      </c>
      <c r="F307" s="19"/>
      <c r="G307" s="91" t="s">
        <v>928</v>
      </c>
    </row>
    <row r="308" spans="2:7" ht="18.75" customHeight="1" x14ac:dyDescent="0.25">
      <c r="B308" s="425"/>
      <c r="C308" s="436"/>
      <c r="D308" s="437"/>
      <c r="E308" s="91" t="s">
        <v>272</v>
      </c>
      <c r="F308" s="19"/>
      <c r="G308" s="91" t="s">
        <v>929</v>
      </c>
    </row>
    <row r="309" spans="2:7" ht="56.25" customHeight="1" x14ac:dyDescent="0.25">
      <c r="B309" s="423" t="s">
        <v>73</v>
      </c>
      <c r="C309" s="435"/>
      <c r="D309" s="437" t="s">
        <v>601</v>
      </c>
      <c r="E309" s="91" t="s">
        <v>729</v>
      </c>
      <c r="F309" s="19"/>
      <c r="G309" s="91" t="s">
        <v>930</v>
      </c>
    </row>
    <row r="310" spans="2:7" ht="18.75" customHeight="1" x14ac:dyDescent="0.25">
      <c r="B310" s="425"/>
      <c r="C310" s="436"/>
      <c r="D310" s="437"/>
      <c r="E310" s="91" t="s">
        <v>272</v>
      </c>
      <c r="F310" s="19"/>
      <c r="G310" s="91" t="s">
        <v>931</v>
      </c>
    </row>
    <row r="311" spans="2:7" ht="75" customHeight="1" x14ac:dyDescent="0.25">
      <c r="B311" s="423" t="s">
        <v>74</v>
      </c>
      <c r="C311" s="435"/>
      <c r="D311" s="437" t="s">
        <v>600</v>
      </c>
      <c r="E311" s="91" t="s">
        <v>729</v>
      </c>
      <c r="F311" s="19"/>
      <c r="G311" s="91" t="s">
        <v>932</v>
      </c>
    </row>
    <row r="312" spans="2:7" ht="18.75" customHeight="1" x14ac:dyDescent="0.25">
      <c r="B312" s="425"/>
      <c r="C312" s="436"/>
      <c r="D312" s="437"/>
      <c r="E312" s="91" t="s">
        <v>272</v>
      </c>
      <c r="F312" s="19"/>
      <c r="G312" s="91" t="s">
        <v>933</v>
      </c>
    </row>
    <row r="313" spans="2:7" ht="131.25" customHeight="1" x14ac:dyDescent="0.25">
      <c r="B313" s="423" t="s">
        <v>75</v>
      </c>
      <c r="C313" s="435"/>
      <c r="D313" s="437" t="s">
        <v>606</v>
      </c>
      <c r="E313" s="91" t="s">
        <v>901</v>
      </c>
      <c r="F313" s="19"/>
      <c r="G313" s="91" t="s">
        <v>934</v>
      </c>
    </row>
    <row r="314" spans="2:7" ht="18.75" customHeight="1" x14ac:dyDescent="0.25">
      <c r="B314" s="425"/>
      <c r="C314" s="436"/>
      <c r="D314" s="437"/>
      <c r="E314" s="91" t="s">
        <v>272</v>
      </c>
      <c r="F314" s="19"/>
      <c r="G314" s="91" t="s">
        <v>935</v>
      </c>
    </row>
    <row r="315" spans="2:7" ht="75" customHeight="1" x14ac:dyDescent="0.25">
      <c r="B315" s="423" t="s">
        <v>76</v>
      </c>
      <c r="C315" s="435"/>
      <c r="D315" s="437" t="s">
        <v>609</v>
      </c>
      <c r="E315" s="91" t="s">
        <v>729</v>
      </c>
      <c r="F315" s="19"/>
      <c r="G315" s="91" t="s">
        <v>936</v>
      </c>
    </row>
    <row r="316" spans="2:7" ht="18.75" customHeight="1" x14ac:dyDescent="0.25">
      <c r="B316" s="425"/>
      <c r="C316" s="436"/>
      <c r="D316" s="437"/>
      <c r="E316" s="91" t="s">
        <v>272</v>
      </c>
      <c r="F316" s="19"/>
      <c r="G316" s="91" t="s">
        <v>937</v>
      </c>
    </row>
    <row r="317" spans="2:7" ht="75" customHeight="1" x14ac:dyDescent="0.25">
      <c r="B317" s="423" t="s">
        <v>77</v>
      </c>
      <c r="C317" s="435"/>
      <c r="D317" s="437" t="s">
        <v>638</v>
      </c>
      <c r="E317" s="91" t="s">
        <v>729</v>
      </c>
      <c r="F317" s="19"/>
      <c r="G317" s="91" t="s">
        <v>938</v>
      </c>
    </row>
    <row r="318" spans="2:7" ht="18.75" customHeight="1" x14ac:dyDescent="0.25">
      <c r="B318" s="425"/>
      <c r="C318" s="436"/>
      <c r="D318" s="437"/>
      <c r="E318" s="91" t="s">
        <v>272</v>
      </c>
      <c r="F318" s="19"/>
      <c r="G318" s="91" t="s">
        <v>939</v>
      </c>
    </row>
    <row r="319" spans="2:7" ht="75" customHeight="1" x14ac:dyDescent="0.25">
      <c r="B319" s="423" t="s">
        <v>78</v>
      </c>
      <c r="C319" s="435"/>
      <c r="D319" s="437" t="s">
        <v>835</v>
      </c>
      <c r="E319" s="91" t="s">
        <v>729</v>
      </c>
      <c r="F319" s="19"/>
      <c r="G319" s="91" t="s">
        <v>940</v>
      </c>
    </row>
    <row r="320" spans="2:7" ht="18.75" customHeight="1" x14ac:dyDescent="0.25">
      <c r="B320" s="425"/>
      <c r="C320" s="436"/>
      <c r="D320" s="437"/>
      <c r="E320" s="91" t="s">
        <v>272</v>
      </c>
      <c r="F320" s="19"/>
      <c r="G320" s="91" t="s">
        <v>941</v>
      </c>
    </row>
    <row r="321" spans="2:7" ht="75" customHeight="1" x14ac:dyDescent="0.25">
      <c r="B321" s="423" t="s">
        <v>79</v>
      </c>
      <c r="C321" s="426"/>
      <c r="D321" s="437" t="s">
        <v>604</v>
      </c>
      <c r="E321" s="91" t="s">
        <v>729</v>
      </c>
      <c r="F321" s="19"/>
      <c r="G321" s="91" t="s">
        <v>942</v>
      </c>
    </row>
    <row r="322" spans="2:7" ht="56.25" customHeight="1" x14ac:dyDescent="0.25">
      <c r="B322" s="425"/>
      <c r="C322" s="428"/>
      <c r="D322" s="437"/>
      <c r="E322" s="91" t="s">
        <v>272</v>
      </c>
      <c r="F322" s="19"/>
      <c r="G322" s="91" t="s">
        <v>943</v>
      </c>
    </row>
    <row r="323" spans="2:7" ht="37.5" customHeight="1" x14ac:dyDescent="0.25">
      <c r="B323" s="423" t="s">
        <v>80</v>
      </c>
      <c r="C323" s="426"/>
      <c r="D323" s="437" t="s">
        <v>613</v>
      </c>
      <c r="E323" s="91" t="s">
        <v>729</v>
      </c>
      <c r="F323" s="19"/>
      <c r="G323" s="91" t="s">
        <v>944</v>
      </c>
    </row>
    <row r="324" spans="2:7" ht="18.75" customHeight="1" x14ac:dyDescent="0.25">
      <c r="B324" s="425"/>
      <c r="C324" s="428"/>
      <c r="D324" s="437"/>
      <c r="E324" s="91" t="s">
        <v>272</v>
      </c>
      <c r="F324" s="19"/>
      <c r="G324" s="91" t="s">
        <v>945</v>
      </c>
    </row>
    <row r="325" spans="2:7" ht="56.25" customHeight="1" x14ac:dyDescent="0.25">
      <c r="B325" s="423" t="s">
        <v>81</v>
      </c>
      <c r="C325" s="426"/>
      <c r="D325" s="437" t="s">
        <v>612</v>
      </c>
      <c r="E325" s="91" t="s">
        <v>729</v>
      </c>
      <c r="F325" s="19"/>
      <c r="G325" s="91" t="s">
        <v>946</v>
      </c>
    </row>
    <row r="326" spans="2:7" ht="18.75" customHeight="1" x14ac:dyDescent="0.25">
      <c r="B326" s="425"/>
      <c r="C326" s="428"/>
      <c r="D326" s="437"/>
      <c r="E326" s="91" t="s">
        <v>272</v>
      </c>
      <c r="F326" s="19"/>
      <c r="G326" s="91" t="s">
        <v>947</v>
      </c>
    </row>
    <row r="327" spans="2:7" ht="18.75" customHeight="1" x14ac:dyDescent="0.25">
      <c r="B327" s="423" t="s">
        <v>82</v>
      </c>
      <c r="C327" s="426"/>
      <c r="D327" s="441" t="s">
        <v>616</v>
      </c>
      <c r="E327" s="16" t="s">
        <v>618</v>
      </c>
      <c r="F327" s="19"/>
      <c r="G327" s="91" t="s">
        <v>948</v>
      </c>
    </row>
    <row r="328" spans="2:7" ht="18.75" customHeight="1" x14ac:dyDescent="0.25">
      <c r="B328" s="424"/>
      <c r="C328" s="427"/>
      <c r="D328" s="442"/>
      <c r="E328" s="16" t="s">
        <v>617</v>
      </c>
      <c r="F328" s="19"/>
      <c r="G328" s="91" t="s">
        <v>949</v>
      </c>
    </row>
    <row r="329" spans="2:7" ht="18.75" customHeight="1" x14ac:dyDescent="0.25">
      <c r="B329" s="424"/>
      <c r="C329" s="427"/>
      <c r="D329" s="442"/>
      <c r="E329" s="16" t="s">
        <v>639</v>
      </c>
      <c r="F329" s="19"/>
      <c r="G329" s="91" t="s">
        <v>950</v>
      </c>
    </row>
    <row r="330" spans="2:7" ht="18.75" customHeight="1" x14ac:dyDescent="0.25">
      <c r="B330" s="424"/>
      <c r="C330" s="427"/>
      <c r="D330" s="442"/>
      <c r="E330" s="16" t="s">
        <v>635</v>
      </c>
      <c r="F330" s="19"/>
      <c r="G330" s="91" t="s">
        <v>951</v>
      </c>
    </row>
    <row r="331" spans="2:7" ht="18.75" customHeight="1" x14ac:dyDescent="0.25">
      <c r="B331" s="424"/>
      <c r="C331" s="427"/>
      <c r="D331" s="442"/>
      <c r="E331" s="16" t="s">
        <v>619</v>
      </c>
      <c r="F331" s="19"/>
      <c r="G331" s="91" t="s">
        <v>952</v>
      </c>
    </row>
    <row r="332" spans="2:7" ht="18.75" customHeight="1" x14ac:dyDescent="0.25">
      <c r="B332" s="424"/>
      <c r="C332" s="427"/>
      <c r="D332" s="442"/>
      <c r="E332" s="16" t="s">
        <v>620</v>
      </c>
      <c r="F332" s="19"/>
      <c r="G332" s="91" t="s">
        <v>953</v>
      </c>
    </row>
    <row r="333" spans="2:7" ht="18.75" customHeight="1" x14ac:dyDescent="0.25">
      <c r="B333" s="424"/>
      <c r="C333" s="427"/>
      <c r="D333" s="442"/>
      <c r="E333" s="16" t="s">
        <v>621</v>
      </c>
      <c r="F333" s="19"/>
      <c r="G333" s="91" t="s">
        <v>954</v>
      </c>
    </row>
    <row r="334" spans="2:7" ht="18.75" customHeight="1" x14ac:dyDescent="0.25">
      <c r="B334" s="424"/>
      <c r="C334" s="427"/>
      <c r="D334" s="442"/>
      <c r="E334" s="16" t="s">
        <v>622</v>
      </c>
      <c r="F334" s="19"/>
      <c r="G334" s="91" t="s">
        <v>955</v>
      </c>
    </row>
    <row r="335" spans="2:7" ht="18.75" customHeight="1" x14ac:dyDescent="0.25">
      <c r="B335" s="424"/>
      <c r="C335" s="427"/>
      <c r="D335" s="442"/>
      <c r="E335" s="16" t="s">
        <v>623</v>
      </c>
      <c r="F335" s="19"/>
      <c r="G335" s="91" t="s">
        <v>956</v>
      </c>
    </row>
    <row r="336" spans="2:7" ht="18.75" customHeight="1" x14ac:dyDescent="0.25">
      <c r="B336" s="424"/>
      <c r="C336" s="427"/>
      <c r="D336" s="442"/>
      <c r="E336" s="16" t="s">
        <v>628</v>
      </c>
      <c r="F336" s="19"/>
      <c r="G336" s="91" t="s">
        <v>957</v>
      </c>
    </row>
    <row r="337" spans="2:7" ht="18.75" customHeight="1" x14ac:dyDescent="0.25">
      <c r="B337" s="424"/>
      <c r="C337" s="427"/>
      <c r="D337" s="442"/>
      <c r="E337" s="96" t="s">
        <v>624</v>
      </c>
      <c r="F337" s="19"/>
      <c r="G337" s="91" t="s">
        <v>958</v>
      </c>
    </row>
    <row r="338" spans="2:7" ht="18.75" customHeight="1" x14ac:dyDescent="0.25">
      <c r="B338" s="424"/>
      <c r="C338" s="427"/>
      <c r="D338" s="442"/>
      <c r="E338" s="16" t="s">
        <v>625</v>
      </c>
      <c r="F338" s="19"/>
      <c r="G338" s="91" t="s">
        <v>1047</v>
      </c>
    </row>
    <row r="339" spans="2:7" ht="18.75" customHeight="1" x14ac:dyDescent="0.25">
      <c r="B339" s="424"/>
      <c r="C339" s="427"/>
      <c r="D339" s="442"/>
      <c r="E339" s="16" t="s">
        <v>626</v>
      </c>
      <c r="F339" s="19"/>
      <c r="G339" s="91" t="s">
        <v>1044</v>
      </c>
    </row>
    <row r="340" spans="2:7" ht="18.75" customHeight="1" x14ac:dyDescent="0.25">
      <c r="B340" s="425"/>
      <c r="C340" s="428"/>
      <c r="D340" s="443"/>
      <c r="E340" s="16" t="s">
        <v>627</v>
      </c>
      <c r="F340" s="19"/>
      <c r="G340" s="91" t="s">
        <v>1043</v>
      </c>
    </row>
    <row r="341" spans="2:7" ht="56.25" customHeight="1" x14ac:dyDescent="0.25">
      <c r="B341" s="423" t="s">
        <v>83</v>
      </c>
      <c r="C341" s="426"/>
      <c r="D341" s="437" t="s">
        <v>640</v>
      </c>
      <c r="E341" s="91" t="s">
        <v>729</v>
      </c>
      <c r="F341" s="19"/>
      <c r="G341" s="91" t="s">
        <v>1042</v>
      </c>
    </row>
    <row r="342" spans="2:7" ht="18.75" customHeight="1" x14ac:dyDescent="0.25">
      <c r="B342" s="425"/>
      <c r="C342" s="428"/>
      <c r="D342" s="437"/>
      <c r="E342" s="91" t="s">
        <v>272</v>
      </c>
      <c r="F342" s="19"/>
      <c r="G342" s="91" t="s">
        <v>1041</v>
      </c>
    </row>
    <row r="343" spans="2:7" ht="56.25" customHeight="1" x14ac:dyDescent="0.25">
      <c r="B343" s="423" t="s">
        <v>84</v>
      </c>
      <c r="C343" s="426"/>
      <c r="D343" s="437" t="s">
        <v>640</v>
      </c>
      <c r="E343" s="91" t="s">
        <v>729</v>
      </c>
      <c r="F343" s="19"/>
      <c r="G343" s="91" t="s">
        <v>1040</v>
      </c>
    </row>
    <row r="344" spans="2:7" ht="18.75" customHeight="1" x14ac:dyDescent="0.25">
      <c r="B344" s="425"/>
      <c r="C344" s="428"/>
      <c r="D344" s="437"/>
      <c r="E344" s="91" t="s">
        <v>272</v>
      </c>
      <c r="F344" s="19"/>
      <c r="G344" s="91" t="s">
        <v>1039</v>
      </c>
    </row>
    <row r="345" spans="2:7" ht="56.25" customHeight="1" x14ac:dyDescent="0.25">
      <c r="B345" s="423" t="s">
        <v>85</v>
      </c>
      <c r="C345" s="426"/>
      <c r="D345" s="437" t="s">
        <v>643</v>
      </c>
      <c r="E345" s="91" t="s">
        <v>729</v>
      </c>
      <c r="F345" s="19"/>
      <c r="G345" s="91" t="s">
        <v>1038</v>
      </c>
    </row>
    <row r="346" spans="2:7" ht="18.75" customHeight="1" x14ac:dyDescent="0.25">
      <c r="B346" s="425"/>
      <c r="C346" s="428"/>
      <c r="D346" s="437"/>
      <c r="E346" s="91" t="s">
        <v>272</v>
      </c>
      <c r="F346" s="19"/>
      <c r="G346" s="91" t="s">
        <v>1037</v>
      </c>
    </row>
    <row r="347" spans="2:7" ht="37.5" customHeight="1" x14ac:dyDescent="0.25">
      <c r="B347" s="423" t="s">
        <v>87</v>
      </c>
      <c r="C347" s="426"/>
      <c r="D347" s="437" t="s">
        <v>644</v>
      </c>
      <c r="E347" s="91" t="s">
        <v>729</v>
      </c>
      <c r="F347" s="19"/>
      <c r="G347" s="91" t="s">
        <v>1036</v>
      </c>
    </row>
    <row r="348" spans="2:7" ht="18.75" customHeight="1" x14ac:dyDescent="0.25">
      <c r="B348" s="425"/>
      <c r="C348" s="428"/>
      <c r="D348" s="437"/>
      <c r="E348" s="91" t="s">
        <v>272</v>
      </c>
      <c r="F348" s="19"/>
      <c r="G348" s="91" t="s">
        <v>1035</v>
      </c>
    </row>
    <row r="349" spans="2:7" ht="56.25" customHeight="1" x14ac:dyDescent="0.25">
      <c r="B349" s="423" t="s">
        <v>88</v>
      </c>
      <c r="C349" s="426"/>
      <c r="D349" s="437" t="s">
        <v>649</v>
      </c>
      <c r="E349" s="91" t="s">
        <v>762</v>
      </c>
      <c r="F349" s="19"/>
      <c r="G349" s="91" t="s">
        <v>1034</v>
      </c>
    </row>
    <row r="350" spans="2:7" ht="18.75" customHeight="1" x14ac:dyDescent="0.25">
      <c r="B350" s="425"/>
      <c r="C350" s="428"/>
      <c r="D350" s="437"/>
      <c r="E350" s="91" t="s">
        <v>272</v>
      </c>
      <c r="F350" s="19"/>
      <c r="G350" s="91" t="s">
        <v>1033</v>
      </c>
    </row>
    <row r="351" spans="2:7" ht="37.5" customHeight="1" x14ac:dyDescent="0.25">
      <c r="B351" s="423" t="s">
        <v>89</v>
      </c>
      <c r="C351" s="426"/>
      <c r="D351" s="437" t="s">
        <v>650</v>
      </c>
      <c r="E351" s="91" t="s">
        <v>729</v>
      </c>
      <c r="F351" s="19"/>
      <c r="G351" s="91" t="s">
        <v>1032</v>
      </c>
    </row>
    <row r="352" spans="2:7" ht="18.75" customHeight="1" x14ac:dyDescent="0.25">
      <c r="B352" s="425"/>
      <c r="C352" s="428"/>
      <c r="D352" s="437"/>
      <c r="E352" s="91" t="s">
        <v>272</v>
      </c>
      <c r="F352" s="19"/>
      <c r="G352" s="91" t="s">
        <v>1048</v>
      </c>
    </row>
    <row r="353" spans="2:7" ht="56.25" customHeight="1" x14ac:dyDescent="0.25">
      <c r="B353" s="423" t="s">
        <v>90</v>
      </c>
      <c r="C353" s="426"/>
      <c r="D353" s="437" t="s">
        <v>647</v>
      </c>
      <c r="E353" s="91" t="s">
        <v>729</v>
      </c>
      <c r="F353" s="19"/>
      <c r="G353" s="91" t="s">
        <v>1031</v>
      </c>
    </row>
    <row r="354" spans="2:7" ht="18.75" customHeight="1" x14ac:dyDescent="0.25">
      <c r="B354" s="425"/>
      <c r="C354" s="428"/>
      <c r="D354" s="437"/>
      <c r="E354" s="91" t="s">
        <v>272</v>
      </c>
      <c r="F354" s="19"/>
      <c r="G354" s="91" t="s">
        <v>1030</v>
      </c>
    </row>
    <row r="355" spans="2:7" ht="18.75" customHeight="1" x14ac:dyDescent="0.25">
      <c r="B355" s="423" t="s">
        <v>91</v>
      </c>
      <c r="C355" s="426"/>
      <c r="D355" s="441" t="s">
        <v>651</v>
      </c>
      <c r="E355" s="16" t="s">
        <v>652</v>
      </c>
      <c r="F355" s="19"/>
      <c r="G355" s="91" t="s">
        <v>1029</v>
      </c>
    </row>
    <row r="356" spans="2:7" ht="18.75" customHeight="1" x14ac:dyDescent="0.25">
      <c r="B356" s="424"/>
      <c r="C356" s="427"/>
      <c r="D356" s="442"/>
      <c r="E356" s="16" t="s">
        <v>653</v>
      </c>
      <c r="F356" s="19"/>
      <c r="G356" s="91" t="s">
        <v>1028</v>
      </c>
    </row>
    <row r="357" spans="2:7" ht="18.75" customHeight="1" x14ac:dyDescent="0.25">
      <c r="B357" s="424"/>
      <c r="C357" s="427"/>
      <c r="D357" s="442"/>
      <c r="E357" s="16" t="s">
        <v>654</v>
      </c>
      <c r="F357" s="19"/>
      <c r="G357" s="91" t="s">
        <v>1049</v>
      </c>
    </row>
    <row r="358" spans="2:7" ht="18.75" customHeight="1" x14ac:dyDescent="0.25">
      <c r="B358" s="425"/>
      <c r="C358" s="428"/>
      <c r="D358" s="443"/>
      <c r="E358" s="16" t="s">
        <v>627</v>
      </c>
      <c r="F358" s="19"/>
      <c r="G358" s="91" t="s">
        <v>1027</v>
      </c>
    </row>
    <row r="359" spans="2:7" ht="75" customHeight="1" x14ac:dyDescent="0.25">
      <c r="B359" s="423" t="s">
        <v>92</v>
      </c>
      <c r="C359" s="426"/>
      <c r="D359" s="437" t="s">
        <v>655</v>
      </c>
      <c r="E359" s="88" t="s">
        <v>836</v>
      </c>
      <c r="F359" s="19"/>
      <c r="G359" s="91" t="s">
        <v>1026</v>
      </c>
    </row>
    <row r="360" spans="2:7" ht="18.75" customHeight="1" x14ac:dyDescent="0.25">
      <c r="B360" s="424"/>
      <c r="C360" s="427"/>
      <c r="D360" s="437"/>
      <c r="E360" s="88" t="s">
        <v>837</v>
      </c>
      <c r="F360" s="19"/>
      <c r="G360" s="91" t="s">
        <v>1025</v>
      </c>
    </row>
    <row r="361" spans="2:7" ht="18.75" customHeight="1" x14ac:dyDescent="0.25">
      <c r="B361" s="424"/>
      <c r="C361" s="427"/>
      <c r="D361" s="437"/>
      <c r="E361" s="88" t="s">
        <v>838</v>
      </c>
      <c r="F361" s="19"/>
      <c r="G361" s="91" t="s">
        <v>1024</v>
      </c>
    </row>
    <row r="362" spans="2:7" ht="18.75" customHeight="1" x14ac:dyDescent="0.25">
      <c r="B362" s="424"/>
      <c r="C362" s="427"/>
      <c r="D362" s="437"/>
      <c r="E362" s="88" t="s">
        <v>1069</v>
      </c>
      <c r="F362" s="19"/>
      <c r="G362" s="91" t="s">
        <v>1023</v>
      </c>
    </row>
    <row r="363" spans="2:7" ht="18.75" customHeight="1" x14ac:dyDescent="0.25">
      <c r="B363" s="424"/>
      <c r="C363" s="427"/>
      <c r="D363" s="437"/>
      <c r="E363" s="91"/>
      <c r="F363" s="19"/>
      <c r="G363" s="91" t="s">
        <v>1022</v>
      </c>
    </row>
    <row r="364" spans="2:7" ht="18.75" customHeight="1" x14ac:dyDescent="0.25">
      <c r="B364" s="424"/>
      <c r="C364" s="427"/>
      <c r="D364" s="437"/>
      <c r="E364" s="97"/>
      <c r="F364" s="19"/>
      <c r="G364" s="91" t="s">
        <v>1021</v>
      </c>
    </row>
    <row r="365" spans="2:7" ht="18.75" customHeight="1" x14ac:dyDescent="0.25">
      <c r="B365" s="424"/>
      <c r="C365" s="427"/>
      <c r="D365" s="437"/>
      <c r="E365" s="88" t="s">
        <v>902</v>
      </c>
      <c r="F365" s="19"/>
      <c r="G365" s="91" t="s">
        <v>1020</v>
      </c>
    </row>
    <row r="366" spans="2:7" ht="18.75" customHeight="1" x14ac:dyDescent="0.25">
      <c r="B366" s="424"/>
      <c r="C366" s="427"/>
      <c r="D366" s="437"/>
      <c r="E366" s="88" t="s">
        <v>903</v>
      </c>
      <c r="F366" s="19"/>
      <c r="G366" s="91" t="s">
        <v>1019</v>
      </c>
    </row>
    <row r="367" spans="2:7" ht="18.75" customHeight="1" x14ac:dyDescent="0.25">
      <c r="B367" s="424"/>
      <c r="C367" s="427"/>
      <c r="D367" s="437"/>
      <c r="E367" s="88" t="s">
        <v>904</v>
      </c>
      <c r="F367" s="19"/>
      <c r="G367" s="91" t="s">
        <v>1018</v>
      </c>
    </row>
    <row r="368" spans="2:7" ht="18.75" customHeight="1" x14ac:dyDescent="0.25">
      <c r="B368" s="424"/>
      <c r="C368" s="427"/>
      <c r="D368" s="437"/>
      <c r="E368" s="88" t="s">
        <v>905</v>
      </c>
      <c r="F368" s="19"/>
      <c r="G368" s="91" t="s">
        <v>1017</v>
      </c>
    </row>
    <row r="369" spans="2:7" ht="18.75" customHeight="1" x14ac:dyDescent="0.25">
      <c r="B369" s="424"/>
      <c r="C369" s="427"/>
      <c r="D369" s="437"/>
      <c r="E369" s="91"/>
      <c r="F369" s="19"/>
      <c r="G369" s="91" t="s">
        <v>1016</v>
      </c>
    </row>
    <row r="370" spans="2:7" ht="18.75" customHeight="1" x14ac:dyDescent="0.25">
      <c r="B370" s="424"/>
      <c r="C370" s="427"/>
      <c r="D370" s="437"/>
      <c r="E370" s="91"/>
      <c r="F370" s="19"/>
      <c r="G370" s="91" t="s">
        <v>1015</v>
      </c>
    </row>
    <row r="371" spans="2:7" ht="18.75" customHeight="1" x14ac:dyDescent="0.25">
      <c r="B371" s="424"/>
      <c r="C371" s="427"/>
      <c r="D371" s="437"/>
      <c r="E371" s="88" t="s">
        <v>840</v>
      </c>
      <c r="F371" s="19"/>
      <c r="G371" s="91" t="s">
        <v>1014</v>
      </c>
    </row>
    <row r="372" spans="2:7" ht="18.75" customHeight="1" x14ac:dyDescent="0.25">
      <c r="B372" s="424"/>
      <c r="C372" s="427"/>
      <c r="D372" s="437"/>
      <c r="E372" s="88" t="s">
        <v>841</v>
      </c>
      <c r="F372" s="19"/>
      <c r="G372" s="91" t="s">
        <v>1013</v>
      </c>
    </row>
    <row r="373" spans="2:7" ht="18.75" customHeight="1" x14ac:dyDescent="0.25">
      <c r="B373" s="424"/>
      <c r="C373" s="427"/>
      <c r="D373" s="437"/>
      <c r="E373" s="88" t="s">
        <v>842</v>
      </c>
      <c r="F373" s="19"/>
      <c r="G373" s="91" t="s">
        <v>1012</v>
      </c>
    </row>
    <row r="374" spans="2:7" ht="18.75" customHeight="1" x14ac:dyDescent="0.25">
      <c r="B374" s="424"/>
      <c r="C374" s="427"/>
      <c r="D374" s="437"/>
      <c r="E374" s="88" t="s">
        <v>843</v>
      </c>
      <c r="F374" s="19"/>
      <c r="G374" s="91" t="s">
        <v>1011</v>
      </c>
    </row>
    <row r="375" spans="2:7" ht="18.75" customHeight="1" x14ac:dyDescent="0.25">
      <c r="B375" s="424"/>
      <c r="C375" s="427"/>
      <c r="D375" s="437"/>
      <c r="E375" s="91"/>
      <c r="F375" s="19"/>
      <c r="G375" s="91" t="s">
        <v>1010</v>
      </c>
    </row>
    <row r="376" spans="2:7" ht="18.75" customHeight="1" x14ac:dyDescent="0.25">
      <c r="B376" s="424"/>
      <c r="C376" s="427"/>
      <c r="D376" s="437"/>
      <c r="E376" s="91"/>
      <c r="F376" s="19"/>
      <c r="G376" s="91" t="s">
        <v>1009</v>
      </c>
    </row>
    <row r="377" spans="2:7" ht="18.75" customHeight="1" x14ac:dyDescent="0.25">
      <c r="B377" s="425"/>
      <c r="C377" s="428"/>
      <c r="D377" s="437"/>
      <c r="E377" s="91" t="s">
        <v>844</v>
      </c>
      <c r="F377" s="19"/>
      <c r="G377" s="91" t="s">
        <v>1008</v>
      </c>
    </row>
    <row r="378" spans="2:7" ht="93.75" customHeight="1" x14ac:dyDescent="0.25">
      <c r="B378" s="423" t="s">
        <v>92</v>
      </c>
      <c r="C378" s="426" t="s">
        <v>2</v>
      </c>
      <c r="D378" s="457" t="s">
        <v>677</v>
      </c>
      <c r="E378" s="3" t="s">
        <v>678</v>
      </c>
      <c r="F378" s="19"/>
      <c r="G378" s="91" t="s">
        <v>1007</v>
      </c>
    </row>
    <row r="379" spans="2:7" ht="18.75" customHeight="1" x14ac:dyDescent="0.25">
      <c r="B379" s="425"/>
      <c r="C379" s="428"/>
      <c r="D379" s="459"/>
      <c r="E379" s="3" t="s">
        <v>679</v>
      </c>
      <c r="F379" s="19"/>
      <c r="G379" s="91" t="s">
        <v>1006</v>
      </c>
    </row>
    <row r="380" spans="2:7" ht="37.5" customHeight="1" x14ac:dyDescent="0.25">
      <c r="B380" s="423" t="s">
        <v>95</v>
      </c>
      <c r="C380" s="426"/>
      <c r="D380" s="437" t="s">
        <v>680</v>
      </c>
      <c r="E380" s="91" t="s">
        <v>762</v>
      </c>
      <c r="F380" s="19"/>
      <c r="G380" s="91" t="s">
        <v>1005</v>
      </c>
    </row>
    <row r="381" spans="2:7" ht="18.75" customHeight="1" x14ac:dyDescent="0.25">
      <c r="B381" s="425"/>
      <c r="C381" s="428"/>
      <c r="D381" s="437"/>
      <c r="E381" s="91" t="s">
        <v>272</v>
      </c>
      <c r="F381" s="19"/>
      <c r="G381" s="91" t="s">
        <v>1004</v>
      </c>
    </row>
    <row r="382" spans="2:7" ht="56.25" customHeight="1" x14ac:dyDescent="0.25">
      <c r="B382" s="423" t="s">
        <v>96</v>
      </c>
      <c r="C382" s="426"/>
      <c r="D382" s="437" t="s">
        <v>681</v>
      </c>
      <c r="E382" s="3" t="s">
        <v>845</v>
      </c>
      <c r="F382" s="19"/>
      <c r="G382" s="91" t="s">
        <v>1003</v>
      </c>
    </row>
    <row r="383" spans="2:7" ht="18.75" customHeight="1" x14ac:dyDescent="0.25">
      <c r="B383" s="424"/>
      <c r="C383" s="427"/>
      <c r="D383" s="437"/>
      <c r="E383" s="3" t="s">
        <v>846</v>
      </c>
      <c r="F383" s="19"/>
      <c r="G383" s="91" t="s">
        <v>1002</v>
      </c>
    </row>
    <row r="384" spans="2:7" ht="18.75" customHeight="1" x14ac:dyDescent="0.25">
      <c r="B384" s="425"/>
      <c r="C384" s="428"/>
      <c r="D384" s="437"/>
      <c r="E384" s="3" t="s">
        <v>847</v>
      </c>
      <c r="F384" s="19"/>
      <c r="G384" s="91" t="s">
        <v>1001</v>
      </c>
    </row>
    <row r="385" spans="2:7" ht="56.25" x14ac:dyDescent="0.25">
      <c r="B385" s="85" t="s">
        <v>97</v>
      </c>
      <c r="C385" s="87"/>
      <c r="D385" s="5" t="s">
        <v>692</v>
      </c>
      <c r="E385" s="91" t="s">
        <v>848</v>
      </c>
      <c r="F385" s="19"/>
      <c r="G385" s="91" t="s">
        <v>1000</v>
      </c>
    </row>
    <row r="386" spans="2:7" ht="18.75" customHeight="1" x14ac:dyDescent="0.25">
      <c r="B386" s="423" t="s">
        <v>97</v>
      </c>
      <c r="C386" s="426" t="s">
        <v>2</v>
      </c>
      <c r="D386" s="457" t="s">
        <v>1068</v>
      </c>
      <c r="E386" s="3" t="s">
        <v>695</v>
      </c>
      <c r="F386" s="19"/>
      <c r="G386" s="91" t="s">
        <v>999</v>
      </c>
    </row>
    <row r="387" spans="2:7" ht="18.75" customHeight="1" x14ac:dyDescent="0.25">
      <c r="B387" s="424"/>
      <c r="C387" s="427"/>
      <c r="D387" s="458"/>
      <c r="E387" s="3" t="s">
        <v>696</v>
      </c>
      <c r="F387" s="19"/>
      <c r="G387" s="91" t="s">
        <v>998</v>
      </c>
    </row>
    <row r="388" spans="2:7" ht="18.75" customHeight="1" x14ac:dyDescent="0.25">
      <c r="B388" s="424"/>
      <c r="C388" s="427"/>
      <c r="D388" s="458"/>
      <c r="E388" s="3" t="s">
        <v>697</v>
      </c>
      <c r="F388" s="19"/>
      <c r="G388" s="91" t="s">
        <v>997</v>
      </c>
    </row>
    <row r="389" spans="2:7" ht="18.75" customHeight="1" x14ac:dyDescent="0.25">
      <c r="B389" s="424"/>
      <c r="C389" s="427"/>
      <c r="D389" s="458"/>
      <c r="E389" s="3" t="s">
        <v>698</v>
      </c>
      <c r="F389" s="19"/>
      <c r="G389" s="91" t="s">
        <v>996</v>
      </c>
    </row>
    <row r="390" spans="2:7" ht="18.75" customHeight="1" x14ac:dyDescent="0.25">
      <c r="B390" s="424"/>
      <c r="C390" s="427"/>
      <c r="D390" s="458"/>
      <c r="E390" s="3" t="s">
        <v>699</v>
      </c>
      <c r="F390" s="19"/>
      <c r="G390" s="91" t="s">
        <v>995</v>
      </c>
    </row>
    <row r="391" spans="2:7" ht="18.75" customHeight="1" x14ac:dyDescent="0.25">
      <c r="B391" s="424"/>
      <c r="C391" s="427"/>
      <c r="D391" s="459"/>
      <c r="E391" s="3" t="s">
        <v>700</v>
      </c>
      <c r="F391" s="19"/>
      <c r="G391" s="91" t="s">
        <v>994</v>
      </c>
    </row>
    <row r="392" spans="2:7" ht="133.5" customHeight="1" x14ac:dyDescent="0.25">
      <c r="B392" s="423" t="s">
        <v>98</v>
      </c>
      <c r="C392" s="426"/>
      <c r="D392" s="421" t="s">
        <v>694</v>
      </c>
      <c r="E392" s="91" t="s">
        <v>690</v>
      </c>
      <c r="F392" s="19"/>
      <c r="G392" s="91" t="s">
        <v>993</v>
      </c>
    </row>
    <row r="393" spans="2:7" ht="18.75" customHeight="1" x14ac:dyDescent="0.25">
      <c r="B393" s="425"/>
      <c r="C393" s="428"/>
      <c r="D393" s="422"/>
      <c r="E393" s="91" t="s">
        <v>689</v>
      </c>
      <c r="F393" s="19"/>
      <c r="G393" s="91" t="s">
        <v>992</v>
      </c>
    </row>
    <row r="394" spans="2:7" ht="78" customHeight="1" x14ac:dyDescent="0.25">
      <c r="B394" s="85" t="s">
        <v>117</v>
      </c>
      <c r="C394" s="98"/>
      <c r="D394" s="86" t="s">
        <v>701</v>
      </c>
      <c r="E394" s="99" t="s">
        <v>143</v>
      </c>
      <c r="F394" s="19"/>
      <c r="G394" s="91" t="s">
        <v>991</v>
      </c>
    </row>
    <row r="395" spans="2:7" ht="18.75" x14ac:dyDescent="0.25">
      <c r="B395" s="451" t="s">
        <v>906</v>
      </c>
      <c r="C395" s="451"/>
      <c r="D395" s="451"/>
      <c r="E395" s="451"/>
      <c r="F395" s="19"/>
      <c r="G395" s="91" t="s">
        <v>990</v>
      </c>
    </row>
    <row r="396" spans="2:7" ht="56.25" customHeight="1" x14ac:dyDescent="0.25">
      <c r="B396" s="429" t="s">
        <v>99</v>
      </c>
      <c r="C396" s="432"/>
      <c r="D396" s="445" t="s">
        <v>335</v>
      </c>
      <c r="E396" s="16" t="s">
        <v>336</v>
      </c>
      <c r="F396" s="19"/>
      <c r="G396" s="91" t="s">
        <v>989</v>
      </c>
    </row>
    <row r="397" spans="2:7" ht="18.75" customHeight="1" x14ac:dyDescent="0.25">
      <c r="B397" s="430"/>
      <c r="C397" s="433"/>
      <c r="D397" s="446"/>
      <c r="E397" s="16" t="s">
        <v>187</v>
      </c>
      <c r="F397" s="19"/>
      <c r="G397" s="91" t="s">
        <v>988</v>
      </c>
    </row>
    <row r="398" spans="2:7" ht="18.75" customHeight="1" x14ac:dyDescent="0.25">
      <c r="B398" s="430"/>
      <c r="C398" s="433"/>
      <c r="D398" s="446"/>
      <c r="E398" s="16" t="s">
        <v>337</v>
      </c>
      <c r="F398" s="19"/>
      <c r="G398" s="91" t="s">
        <v>987</v>
      </c>
    </row>
    <row r="399" spans="2:7" ht="18.75" customHeight="1" x14ac:dyDescent="0.25">
      <c r="B399" s="430"/>
      <c r="C399" s="433"/>
      <c r="D399" s="446"/>
      <c r="E399" s="16" t="s">
        <v>338</v>
      </c>
      <c r="F399" s="19"/>
      <c r="G399" s="91" t="s">
        <v>986</v>
      </c>
    </row>
    <row r="400" spans="2:7" ht="18.75" customHeight="1" x14ac:dyDescent="0.25">
      <c r="B400" s="430"/>
      <c r="C400" s="433"/>
      <c r="D400" s="446"/>
      <c r="E400" s="16" t="s">
        <v>339</v>
      </c>
      <c r="F400" s="19"/>
      <c r="G400" s="91" t="s">
        <v>985</v>
      </c>
    </row>
    <row r="401" spans="2:7" ht="18.75" customHeight="1" x14ac:dyDescent="0.25">
      <c r="B401" s="430"/>
      <c r="C401" s="433"/>
      <c r="D401" s="446"/>
      <c r="E401" s="16" t="s">
        <v>340</v>
      </c>
      <c r="F401" s="19"/>
      <c r="G401" s="91" t="s">
        <v>984</v>
      </c>
    </row>
    <row r="402" spans="2:7" ht="18.75" customHeight="1" x14ac:dyDescent="0.25">
      <c r="B402" s="430"/>
      <c r="C402" s="433"/>
      <c r="D402" s="446"/>
      <c r="E402" s="16" t="s">
        <v>341</v>
      </c>
      <c r="F402" s="19"/>
      <c r="G402" s="91" t="s">
        <v>983</v>
      </c>
    </row>
    <row r="403" spans="2:7" ht="18.75" customHeight="1" x14ac:dyDescent="0.25">
      <c r="B403" s="430"/>
      <c r="C403" s="433"/>
      <c r="D403" s="446"/>
      <c r="E403" s="16" t="s">
        <v>342</v>
      </c>
      <c r="F403" s="19"/>
      <c r="G403" s="91" t="s">
        <v>982</v>
      </c>
    </row>
    <row r="404" spans="2:7" ht="18.75" customHeight="1" x14ac:dyDescent="0.25">
      <c r="B404" s="430"/>
      <c r="C404" s="433"/>
      <c r="D404" s="446"/>
      <c r="E404" s="16" t="s">
        <v>343</v>
      </c>
      <c r="F404" s="19"/>
      <c r="G404" s="91" t="s">
        <v>981</v>
      </c>
    </row>
    <row r="405" spans="2:7" ht="18.75" customHeight="1" x14ac:dyDescent="0.25">
      <c r="B405" s="431"/>
      <c r="C405" s="434"/>
      <c r="D405" s="447"/>
      <c r="E405" s="16" t="s">
        <v>344</v>
      </c>
      <c r="F405" s="19"/>
      <c r="G405" s="91" t="s">
        <v>980</v>
      </c>
    </row>
    <row r="406" spans="2:7" ht="18.75" customHeight="1" x14ac:dyDescent="0.25">
      <c r="B406" s="429" t="s">
        <v>99</v>
      </c>
      <c r="C406" s="426" t="s">
        <v>2</v>
      </c>
      <c r="D406" s="448" t="s">
        <v>702</v>
      </c>
      <c r="E406" s="16" t="s">
        <v>187</v>
      </c>
      <c r="F406" s="19"/>
      <c r="G406" s="91" t="s">
        <v>979</v>
      </c>
    </row>
    <row r="407" spans="2:7" ht="18.75" customHeight="1" x14ac:dyDescent="0.25">
      <c r="B407" s="430"/>
      <c r="C407" s="427"/>
      <c r="D407" s="448"/>
      <c r="E407" s="16" t="s">
        <v>337</v>
      </c>
      <c r="F407" s="19"/>
      <c r="G407" s="91" t="s">
        <v>978</v>
      </c>
    </row>
    <row r="408" spans="2:7" ht="18.75" customHeight="1" x14ac:dyDescent="0.25">
      <c r="B408" s="430"/>
      <c r="C408" s="427"/>
      <c r="D408" s="448"/>
      <c r="E408" s="16" t="s">
        <v>338</v>
      </c>
      <c r="F408" s="19"/>
      <c r="G408" s="91" t="s">
        <v>977</v>
      </c>
    </row>
    <row r="409" spans="2:7" ht="18.75" customHeight="1" x14ac:dyDescent="0.25">
      <c r="B409" s="430"/>
      <c r="C409" s="427"/>
      <c r="D409" s="448"/>
      <c r="E409" s="16" t="s">
        <v>339</v>
      </c>
      <c r="F409" s="19"/>
      <c r="G409" s="91" t="s">
        <v>976</v>
      </c>
    </row>
    <row r="410" spans="2:7" ht="18.75" customHeight="1" x14ac:dyDescent="0.25">
      <c r="B410" s="430"/>
      <c r="C410" s="427"/>
      <c r="D410" s="448"/>
      <c r="E410" s="16" t="s">
        <v>340</v>
      </c>
      <c r="F410" s="19"/>
      <c r="G410" s="91" t="s">
        <v>975</v>
      </c>
    </row>
    <row r="411" spans="2:7" ht="18.75" customHeight="1" x14ac:dyDescent="0.25">
      <c r="B411" s="430"/>
      <c r="C411" s="427"/>
      <c r="D411" s="448"/>
      <c r="E411" s="16" t="s">
        <v>341</v>
      </c>
      <c r="F411" s="19"/>
      <c r="G411" s="91" t="s">
        <v>974</v>
      </c>
    </row>
    <row r="412" spans="2:7" ht="18.75" customHeight="1" x14ac:dyDescent="0.25">
      <c r="B412" s="430"/>
      <c r="C412" s="427"/>
      <c r="D412" s="448"/>
      <c r="E412" s="16" t="s">
        <v>342</v>
      </c>
      <c r="F412" s="19"/>
      <c r="G412" s="91" t="s">
        <v>973</v>
      </c>
    </row>
    <row r="413" spans="2:7" ht="18.75" customHeight="1" x14ac:dyDescent="0.25">
      <c r="B413" s="431"/>
      <c r="C413" s="428"/>
      <c r="D413" s="448"/>
      <c r="E413" s="16" t="s">
        <v>343</v>
      </c>
      <c r="F413" s="19"/>
      <c r="G413" s="91" t="s">
        <v>972</v>
      </c>
    </row>
    <row r="414" spans="2:7" ht="18.75" customHeight="1" x14ac:dyDescent="0.25">
      <c r="B414" s="429" t="s">
        <v>99</v>
      </c>
      <c r="C414" s="426" t="s">
        <v>3</v>
      </c>
      <c r="D414" s="448" t="s">
        <v>365</v>
      </c>
      <c r="E414" s="16" t="s">
        <v>348</v>
      </c>
      <c r="F414" s="19"/>
      <c r="G414" s="91" t="s">
        <v>971</v>
      </c>
    </row>
    <row r="415" spans="2:7" ht="18.75" customHeight="1" x14ac:dyDescent="0.25">
      <c r="B415" s="430"/>
      <c r="C415" s="427"/>
      <c r="D415" s="448"/>
      <c r="E415" s="16" t="s">
        <v>349</v>
      </c>
      <c r="F415" s="19"/>
      <c r="G415" s="91" t="s">
        <v>970</v>
      </c>
    </row>
    <row r="416" spans="2:7" ht="18.75" customHeight="1" x14ac:dyDescent="0.25">
      <c r="B416" s="430"/>
      <c r="C416" s="427"/>
      <c r="D416" s="448"/>
      <c r="E416" s="16" t="s">
        <v>350</v>
      </c>
      <c r="F416" s="19"/>
      <c r="G416" s="91" t="s">
        <v>969</v>
      </c>
    </row>
    <row r="417" spans="2:7" ht="18.75" customHeight="1" x14ac:dyDescent="0.25">
      <c r="B417" s="430"/>
      <c r="C417" s="427"/>
      <c r="D417" s="448"/>
      <c r="E417" s="16" t="s">
        <v>351</v>
      </c>
      <c r="F417" s="19"/>
      <c r="G417" s="91" t="s">
        <v>968</v>
      </c>
    </row>
    <row r="418" spans="2:7" ht="18.75" customHeight="1" x14ac:dyDescent="0.25">
      <c r="B418" s="430"/>
      <c r="C418" s="427"/>
      <c r="D418" s="448"/>
      <c r="E418" s="16" t="s">
        <v>352</v>
      </c>
      <c r="F418" s="19"/>
      <c r="G418" s="91" t="s">
        <v>967</v>
      </c>
    </row>
    <row r="419" spans="2:7" ht="18.75" customHeight="1" x14ac:dyDescent="0.25">
      <c r="B419" s="430"/>
      <c r="C419" s="427"/>
      <c r="D419" s="448"/>
      <c r="E419" s="16" t="s">
        <v>353</v>
      </c>
      <c r="F419" s="19"/>
      <c r="G419" s="91" t="s">
        <v>966</v>
      </c>
    </row>
    <row r="420" spans="2:7" ht="18.75" customHeight="1" x14ac:dyDescent="0.25">
      <c r="B420" s="430"/>
      <c r="C420" s="427"/>
      <c r="D420" s="448"/>
      <c r="E420" s="16" t="s">
        <v>354</v>
      </c>
      <c r="F420" s="19"/>
      <c r="G420" s="91" t="s">
        <v>965</v>
      </c>
    </row>
    <row r="421" spans="2:7" ht="18.75" customHeight="1" x14ac:dyDescent="0.25">
      <c r="B421" s="430"/>
      <c r="C421" s="427"/>
      <c r="D421" s="448"/>
      <c r="E421" s="16" t="s">
        <v>355</v>
      </c>
      <c r="F421" s="19"/>
      <c r="G421" s="91" t="s">
        <v>964</v>
      </c>
    </row>
    <row r="422" spans="2:7" ht="18.75" customHeight="1" x14ac:dyDescent="0.25">
      <c r="B422" s="430"/>
      <c r="C422" s="427"/>
      <c r="D422" s="448"/>
      <c r="E422" s="16" t="s">
        <v>356</v>
      </c>
      <c r="F422" s="19"/>
      <c r="G422" s="91" t="s">
        <v>963</v>
      </c>
    </row>
    <row r="423" spans="2:7" ht="18.75" customHeight="1" x14ac:dyDescent="0.25">
      <c r="B423" s="430"/>
      <c r="C423" s="427"/>
      <c r="D423" s="448"/>
      <c r="E423" s="16" t="s">
        <v>357</v>
      </c>
      <c r="F423" s="19"/>
      <c r="G423" s="91" t="s">
        <v>962</v>
      </c>
    </row>
    <row r="424" spans="2:7" ht="18.75" customHeight="1" x14ac:dyDescent="0.25">
      <c r="B424" s="430"/>
      <c r="C424" s="427"/>
      <c r="D424" s="448"/>
      <c r="E424" s="16" t="s">
        <v>358</v>
      </c>
      <c r="F424" s="19"/>
      <c r="G424" s="91" t="s">
        <v>961</v>
      </c>
    </row>
    <row r="425" spans="2:7" ht="18.75" customHeight="1" x14ac:dyDescent="0.25">
      <c r="B425" s="430"/>
      <c r="C425" s="427"/>
      <c r="D425" s="448"/>
      <c r="E425" s="16" t="s">
        <v>359</v>
      </c>
      <c r="F425" s="19"/>
      <c r="G425" s="91" t="s">
        <v>960</v>
      </c>
    </row>
    <row r="426" spans="2:7" ht="18.75" customHeight="1" x14ac:dyDescent="0.25">
      <c r="B426" s="430"/>
      <c r="C426" s="427"/>
      <c r="D426" s="448"/>
      <c r="E426" s="16" t="s">
        <v>360</v>
      </c>
      <c r="F426" s="19"/>
      <c r="G426" s="91" t="s">
        <v>959</v>
      </c>
    </row>
    <row r="427" spans="2:7" ht="18.75" customHeight="1" x14ac:dyDescent="0.25">
      <c r="B427" s="430"/>
      <c r="C427" s="427"/>
      <c r="D427" s="448"/>
      <c r="E427" s="16" t="s">
        <v>361</v>
      </c>
      <c r="F427" s="19"/>
    </row>
    <row r="428" spans="2:7" ht="18.75" customHeight="1" x14ac:dyDescent="0.25">
      <c r="B428" s="430"/>
      <c r="C428" s="427"/>
      <c r="D428" s="448"/>
      <c r="E428" s="16" t="s">
        <v>362</v>
      </c>
      <c r="F428" s="19"/>
    </row>
    <row r="429" spans="2:7" ht="18.75" customHeight="1" x14ac:dyDescent="0.25">
      <c r="B429" s="430"/>
      <c r="C429" s="427"/>
      <c r="D429" s="448"/>
      <c r="E429" s="16" t="s">
        <v>363</v>
      </c>
      <c r="F429" s="19"/>
    </row>
    <row r="430" spans="2:7" ht="18.75" customHeight="1" x14ac:dyDescent="0.25">
      <c r="B430" s="431"/>
      <c r="C430" s="428"/>
      <c r="D430" s="448"/>
      <c r="E430" s="16" t="s">
        <v>364</v>
      </c>
      <c r="F430" s="19"/>
    </row>
    <row r="431" spans="2:7" ht="56.25" customHeight="1" x14ac:dyDescent="0.25">
      <c r="B431" s="429" t="s">
        <v>100</v>
      </c>
      <c r="C431" s="426"/>
      <c r="D431" s="437" t="s">
        <v>368</v>
      </c>
      <c r="E431" s="23" t="s">
        <v>729</v>
      </c>
    </row>
    <row r="432" spans="2:7" ht="18.75" customHeight="1" x14ac:dyDescent="0.25">
      <c r="B432" s="431"/>
      <c r="C432" s="428"/>
      <c r="D432" s="437"/>
      <c r="E432" s="23" t="s">
        <v>272</v>
      </c>
    </row>
    <row r="433" spans="2:5" ht="56.25" x14ac:dyDescent="0.25">
      <c r="B433" s="100" t="s">
        <v>101</v>
      </c>
      <c r="C433" s="87"/>
      <c r="D433" s="5" t="s">
        <v>369</v>
      </c>
      <c r="E433" s="91" t="s">
        <v>849</v>
      </c>
    </row>
    <row r="434" spans="2:5" ht="18.75" customHeight="1" x14ac:dyDescent="0.25">
      <c r="B434" s="429" t="s">
        <v>102</v>
      </c>
      <c r="C434" s="426"/>
      <c r="D434" s="437" t="s">
        <v>371</v>
      </c>
      <c r="E434" s="91" t="s">
        <v>850</v>
      </c>
    </row>
    <row r="435" spans="2:5" ht="18.75" customHeight="1" x14ac:dyDescent="0.25">
      <c r="B435" s="430"/>
      <c r="C435" s="427"/>
      <c r="D435" s="437"/>
      <c r="E435" s="91" t="s">
        <v>851</v>
      </c>
    </row>
    <row r="436" spans="2:5" ht="18.75" customHeight="1" x14ac:dyDescent="0.25">
      <c r="B436" s="430"/>
      <c r="C436" s="427"/>
      <c r="D436" s="437"/>
      <c r="E436" s="91" t="s">
        <v>852</v>
      </c>
    </row>
    <row r="437" spans="2:5" ht="18.75" customHeight="1" x14ac:dyDescent="0.25">
      <c r="B437" s="431"/>
      <c r="C437" s="428"/>
      <c r="D437" s="437"/>
      <c r="E437" s="91" t="s">
        <v>272</v>
      </c>
    </row>
    <row r="438" spans="2:5" ht="56.25" customHeight="1" x14ac:dyDescent="0.25">
      <c r="B438" s="423" t="s">
        <v>102</v>
      </c>
      <c r="C438" s="426" t="s">
        <v>2</v>
      </c>
      <c r="D438" s="444" t="s">
        <v>373</v>
      </c>
      <c r="E438" s="91" t="s">
        <v>853</v>
      </c>
    </row>
    <row r="439" spans="2:5" ht="18.75" customHeight="1" x14ac:dyDescent="0.25">
      <c r="B439" s="424"/>
      <c r="C439" s="427"/>
      <c r="D439" s="444"/>
      <c r="E439" s="91" t="s">
        <v>854</v>
      </c>
    </row>
    <row r="440" spans="2:5" ht="18.75" customHeight="1" x14ac:dyDescent="0.25">
      <c r="B440" s="425"/>
      <c r="C440" s="428"/>
      <c r="D440" s="444"/>
      <c r="E440" s="91" t="s">
        <v>272</v>
      </c>
    </row>
    <row r="441" spans="2:5" ht="56.25" customHeight="1" x14ac:dyDescent="0.25">
      <c r="B441" s="423" t="s">
        <v>103</v>
      </c>
      <c r="C441" s="426"/>
      <c r="D441" s="437" t="s">
        <v>374</v>
      </c>
      <c r="E441" s="23" t="s">
        <v>729</v>
      </c>
    </row>
    <row r="442" spans="2:5" ht="18.75" customHeight="1" x14ac:dyDescent="0.25">
      <c r="B442" s="425"/>
      <c r="C442" s="428"/>
      <c r="D442" s="437"/>
      <c r="E442" s="23" t="s">
        <v>272</v>
      </c>
    </row>
    <row r="443" spans="2:5" ht="75" customHeight="1" x14ac:dyDescent="0.25">
      <c r="B443" s="423" t="s">
        <v>103</v>
      </c>
      <c r="C443" s="426" t="s">
        <v>2</v>
      </c>
      <c r="D443" s="444" t="s">
        <v>375</v>
      </c>
      <c r="E443" s="23" t="s">
        <v>729</v>
      </c>
    </row>
    <row r="444" spans="2:5" ht="18.75" customHeight="1" x14ac:dyDescent="0.25">
      <c r="B444" s="425"/>
      <c r="C444" s="428"/>
      <c r="D444" s="444"/>
      <c r="E444" s="23" t="s">
        <v>272</v>
      </c>
    </row>
    <row r="445" spans="2:5" ht="56.25" customHeight="1" x14ac:dyDescent="0.25">
      <c r="B445" s="423" t="s">
        <v>103</v>
      </c>
      <c r="C445" s="426" t="s">
        <v>3</v>
      </c>
      <c r="D445" s="444" t="s">
        <v>389</v>
      </c>
      <c r="E445" s="16" t="s">
        <v>376</v>
      </c>
    </row>
    <row r="446" spans="2:5" ht="18.75" customHeight="1" x14ac:dyDescent="0.25">
      <c r="B446" s="424"/>
      <c r="C446" s="427"/>
      <c r="D446" s="444"/>
      <c r="E446" s="16" t="s">
        <v>377</v>
      </c>
    </row>
    <row r="447" spans="2:5" ht="18.75" customHeight="1" x14ac:dyDescent="0.25">
      <c r="B447" s="424"/>
      <c r="C447" s="427"/>
      <c r="D447" s="444"/>
      <c r="E447" s="89" t="s">
        <v>379</v>
      </c>
    </row>
    <row r="448" spans="2:5" ht="18.75" customHeight="1" x14ac:dyDescent="0.25">
      <c r="B448" s="424"/>
      <c r="C448" s="427"/>
      <c r="D448" s="444"/>
      <c r="E448" s="89" t="s">
        <v>380</v>
      </c>
    </row>
    <row r="449" spans="2:5" ht="18.75" customHeight="1" x14ac:dyDescent="0.25">
      <c r="B449" s="424"/>
      <c r="C449" s="427"/>
      <c r="D449" s="444"/>
      <c r="E449" s="16" t="s">
        <v>381</v>
      </c>
    </row>
    <row r="450" spans="2:5" ht="18.75" customHeight="1" x14ac:dyDescent="0.25">
      <c r="B450" s="424"/>
      <c r="C450" s="427"/>
      <c r="D450" s="444"/>
      <c r="E450" s="16" t="s">
        <v>382</v>
      </c>
    </row>
    <row r="451" spans="2:5" ht="18.75" customHeight="1" x14ac:dyDescent="0.25">
      <c r="B451" s="424"/>
      <c r="C451" s="427"/>
      <c r="D451" s="444"/>
      <c r="E451" s="16" t="s">
        <v>383</v>
      </c>
    </row>
    <row r="452" spans="2:5" ht="18.75" customHeight="1" x14ac:dyDescent="0.25">
      <c r="B452" s="424"/>
      <c r="C452" s="427"/>
      <c r="D452" s="444"/>
      <c r="E452" s="16" t="s">
        <v>384</v>
      </c>
    </row>
    <row r="453" spans="2:5" ht="18.75" customHeight="1" x14ac:dyDescent="0.25">
      <c r="B453" s="424"/>
      <c r="C453" s="427"/>
      <c r="D453" s="444"/>
      <c r="E453" s="16" t="s">
        <v>385</v>
      </c>
    </row>
    <row r="454" spans="2:5" ht="18.75" customHeight="1" x14ac:dyDescent="0.25">
      <c r="B454" s="424"/>
      <c r="C454" s="427"/>
      <c r="D454" s="444"/>
      <c r="E454" s="16" t="s">
        <v>386</v>
      </c>
    </row>
    <row r="455" spans="2:5" ht="18.75" customHeight="1" x14ac:dyDescent="0.25">
      <c r="B455" s="424"/>
      <c r="C455" s="427"/>
      <c r="D455" s="444"/>
      <c r="E455" s="16" t="s">
        <v>387</v>
      </c>
    </row>
    <row r="456" spans="2:5" ht="18.75" customHeight="1" x14ac:dyDescent="0.25">
      <c r="B456" s="425"/>
      <c r="C456" s="428"/>
      <c r="D456" s="444"/>
      <c r="E456" s="16" t="s">
        <v>388</v>
      </c>
    </row>
    <row r="457" spans="2:5" ht="37.5" customHeight="1" x14ac:dyDescent="0.25">
      <c r="B457" s="423" t="s">
        <v>103</v>
      </c>
      <c r="C457" s="426" t="s">
        <v>6</v>
      </c>
      <c r="D457" s="438" t="s">
        <v>391</v>
      </c>
      <c r="E457" s="16" t="s">
        <v>393</v>
      </c>
    </row>
    <row r="458" spans="2:5" ht="18.75" customHeight="1" x14ac:dyDescent="0.25">
      <c r="B458" s="424"/>
      <c r="C458" s="427"/>
      <c r="D458" s="439"/>
      <c r="E458" s="16" t="s">
        <v>394</v>
      </c>
    </row>
    <row r="459" spans="2:5" ht="18.75" customHeight="1" x14ac:dyDescent="0.25">
      <c r="B459" s="424"/>
      <c r="C459" s="427"/>
      <c r="D459" s="439"/>
      <c r="E459" s="16" t="s">
        <v>395</v>
      </c>
    </row>
    <row r="460" spans="2:5" ht="18.75" customHeight="1" x14ac:dyDescent="0.25">
      <c r="B460" s="425"/>
      <c r="C460" s="428"/>
      <c r="D460" s="440"/>
      <c r="E460" s="16" t="s">
        <v>396</v>
      </c>
    </row>
    <row r="461" spans="2:5" ht="56.25" customHeight="1" x14ac:dyDescent="0.25">
      <c r="B461" s="423" t="s">
        <v>103</v>
      </c>
      <c r="C461" s="426" t="s">
        <v>7</v>
      </c>
      <c r="D461" s="438" t="s">
        <v>392</v>
      </c>
      <c r="E461" s="16" t="s">
        <v>397</v>
      </c>
    </row>
    <row r="462" spans="2:5" ht="18.75" customHeight="1" x14ac:dyDescent="0.25">
      <c r="B462" s="424"/>
      <c r="C462" s="427"/>
      <c r="D462" s="439"/>
      <c r="E462" s="16" t="s">
        <v>398</v>
      </c>
    </row>
    <row r="463" spans="2:5" ht="18.75" customHeight="1" x14ac:dyDescent="0.25">
      <c r="B463" s="425"/>
      <c r="C463" s="428"/>
      <c r="D463" s="440"/>
      <c r="E463" s="16" t="s">
        <v>399</v>
      </c>
    </row>
    <row r="464" spans="2:5" ht="75" customHeight="1" x14ac:dyDescent="0.25">
      <c r="B464" s="423" t="s">
        <v>103</v>
      </c>
      <c r="C464" s="426" t="s">
        <v>8</v>
      </c>
      <c r="D464" s="438" t="s">
        <v>400</v>
      </c>
      <c r="E464" s="16" t="s">
        <v>401</v>
      </c>
    </row>
    <row r="465" spans="2:5" ht="18.75" customHeight="1" x14ac:dyDescent="0.25">
      <c r="B465" s="424"/>
      <c r="C465" s="427"/>
      <c r="D465" s="439"/>
      <c r="E465" s="16" t="s">
        <v>402</v>
      </c>
    </row>
    <row r="466" spans="2:5" ht="18.75" customHeight="1" x14ac:dyDescent="0.25">
      <c r="B466" s="424"/>
      <c r="C466" s="427"/>
      <c r="D466" s="439"/>
      <c r="E466" s="16" t="s">
        <v>403</v>
      </c>
    </row>
    <row r="467" spans="2:5" ht="18.75" customHeight="1" x14ac:dyDescent="0.25">
      <c r="B467" s="425"/>
      <c r="C467" s="428"/>
      <c r="D467" s="440"/>
      <c r="E467" s="16" t="s">
        <v>404</v>
      </c>
    </row>
    <row r="468" spans="2:5" ht="37.5" customHeight="1" x14ac:dyDescent="0.25">
      <c r="B468" s="423" t="s">
        <v>104</v>
      </c>
      <c r="C468" s="426"/>
      <c r="D468" s="437" t="s">
        <v>406</v>
      </c>
      <c r="E468" s="23" t="s">
        <v>729</v>
      </c>
    </row>
    <row r="469" spans="2:5" ht="18.75" customHeight="1" x14ac:dyDescent="0.25">
      <c r="B469" s="425"/>
      <c r="C469" s="428"/>
      <c r="D469" s="437"/>
      <c r="E469" s="23" t="s">
        <v>272</v>
      </c>
    </row>
    <row r="470" spans="2:5" ht="37.5" customHeight="1" x14ac:dyDescent="0.25">
      <c r="B470" s="423" t="s">
        <v>105</v>
      </c>
      <c r="C470" s="426"/>
      <c r="D470" s="437" t="s">
        <v>408</v>
      </c>
      <c r="E470" s="23" t="s">
        <v>729</v>
      </c>
    </row>
    <row r="471" spans="2:5" ht="18.75" customHeight="1" x14ac:dyDescent="0.25">
      <c r="B471" s="425"/>
      <c r="C471" s="428"/>
      <c r="D471" s="437"/>
      <c r="E471" s="23" t="s">
        <v>272</v>
      </c>
    </row>
    <row r="472" spans="2:5" ht="37.5" customHeight="1" x14ac:dyDescent="0.25">
      <c r="B472" s="423" t="s">
        <v>106</v>
      </c>
      <c r="C472" s="426"/>
      <c r="D472" s="437" t="s">
        <v>411</v>
      </c>
      <c r="E472" s="23" t="s">
        <v>729</v>
      </c>
    </row>
    <row r="473" spans="2:5" ht="18.75" customHeight="1" x14ac:dyDescent="0.25">
      <c r="B473" s="425"/>
      <c r="C473" s="428"/>
      <c r="D473" s="437"/>
      <c r="E473" s="23" t="s">
        <v>272</v>
      </c>
    </row>
    <row r="474" spans="2:5" ht="37.5" customHeight="1" x14ac:dyDescent="0.25">
      <c r="B474" s="423" t="s">
        <v>106</v>
      </c>
      <c r="C474" s="426" t="s">
        <v>2</v>
      </c>
      <c r="D474" s="438" t="s">
        <v>413</v>
      </c>
      <c r="E474" s="16" t="s">
        <v>414</v>
      </c>
    </row>
    <row r="475" spans="2:5" ht="18.75" customHeight="1" x14ac:dyDescent="0.25">
      <c r="B475" s="424"/>
      <c r="C475" s="427"/>
      <c r="D475" s="439"/>
      <c r="E475" s="16" t="s">
        <v>415</v>
      </c>
    </row>
    <row r="476" spans="2:5" ht="18.75" customHeight="1" x14ac:dyDescent="0.25">
      <c r="B476" s="424"/>
      <c r="C476" s="427"/>
      <c r="D476" s="439"/>
      <c r="E476" s="16" t="s">
        <v>416</v>
      </c>
    </row>
    <row r="477" spans="2:5" ht="18.75" customHeight="1" x14ac:dyDescent="0.25">
      <c r="B477" s="424"/>
      <c r="C477" s="427"/>
      <c r="D477" s="439"/>
      <c r="E477" s="16" t="s">
        <v>417</v>
      </c>
    </row>
    <row r="478" spans="2:5" ht="18.75" customHeight="1" x14ac:dyDescent="0.25">
      <c r="B478" s="424"/>
      <c r="C478" s="427"/>
      <c r="D478" s="439"/>
      <c r="E478" s="16" t="s">
        <v>418</v>
      </c>
    </row>
    <row r="479" spans="2:5" ht="18.75" customHeight="1" x14ac:dyDescent="0.25">
      <c r="B479" s="424"/>
      <c r="C479" s="427"/>
      <c r="D479" s="439"/>
      <c r="E479" s="16" t="s">
        <v>419</v>
      </c>
    </row>
    <row r="480" spans="2:5" ht="18.75" customHeight="1" x14ac:dyDescent="0.25">
      <c r="B480" s="424"/>
      <c r="C480" s="427"/>
      <c r="D480" s="439"/>
      <c r="E480" s="16" t="s">
        <v>420</v>
      </c>
    </row>
    <row r="481" spans="2:5" ht="18.75" customHeight="1" x14ac:dyDescent="0.25">
      <c r="B481" s="424"/>
      <c r="C481" s="427"/>
      <c r="D481" s="439"/>
      <c r="E481" s="16" t="s">
        <v>421</v>
      </c>
    </row>
    <row r="482" spans="2:5" ht="18.75" customHeight="1" x14ac:dyDescent="0.25">
      <c r="B482" s="424"/>
      <c r="C482" s="427"/>
      <c r="D482" s="439"/>
      <c r="E482" s="16" t="s">
        <v>422</v>
      </c>
    </row>
    <row r="483" spans="2:5" ht="18.75" customHeight="1" x14ac:dyDescent="0.25">
      <c r="B483" s="425"/>
      <c r="C483" s="428"/>
      <c r="D483" s="440"/>
      <c r="E483" s="16" t="s">
        <v>423</v>
      </c>
    </row>
    <row r="484" spans="2:5" ht="56.25" customHeight="1" x14ac:dyDescent="0.25">
      <c r="B484" s="423" t="s">
        <v>106</v>
      </c>
      <c r="C484" s="426" t="s">
        <v>3</v>
      </c>
      <c r="D484" s="444" t="s">
        <v>425</v>
      </c>
      <c r="E484" s="23" t="s">
        <v>729</v>
      </c>
    </row>
    <row r="485" spans="2:5" ht="18.75" customHeight="1" x14ac:dyDescent="0.25">
      <c r="B485" s="425"/>
      <c r="C485" s="428"/>
      <c r="D485" s="444"/>
      <c r="E485" s="23" t="s">
        <v>272</v>
      </c>
    </row>
    <row r="486" spans="2:5" ht="18.75" customHeight="1" x14ac:dyDescent="0.25">
      <c r="B486" s="423" t="s">
        <v>107</v>
      </c>
      <c r="C486" s="426"/>
      <c r="D486" s="441" t="s">
        <v>427</v>
      </c>
      <c r="E486" s="21" t="s">
        <v>428</v>
      </c>
    </row>
    <row r="487" spans="2:5" ht="18.75" customHeight="1" x14ac:dyDescent="0.25">
      <c r="B487" s="424"/>
      <c r="C487" s="427"/>
      <c r="D487" s="442"/>
      <c r="E487" s="21" t="s">
        <v>429</v>
      </c>
    </row>
    <row r="488" spans="2:5" ht="18.75" customHeight="1" x14ac:dyDescent="0.25">
      <c r="B488" s="424"/>
      <c r="C488" s="427"/>
      <c r="D488" s="442"/>
      <c r="E488" s="21" t="s">
        <v>430</v>
      </c>
    </row>
    <row r="489" spans="2:5" ht="18.75" customHeight="1" x14ac:dyDescent="0.25">
      <c r="B489" s="424"/>
      <c r="C489" s="427"/>
      <c r="D489" s="442"/>
      <c r="E489" s="21" t="s">
        <v>431</v>
      </c>
    </row>
    <row r="490" spans="2:5" ht="18.75" customHeight="1" x14ac:dyDescent="0.25">
      <c r="B490" s="424"/>
      <c r="C490" s="427"/>
      <c r="D490" s="442"/>
      <c r="E490" s="21" t="s">
        <v>432</v>
      </c>
    </row>
    <row r="491" spans="2:5" ht="18.75" customHeight="1" x14ac:dyDescent="0.25">
      <c r="B491" s="424"/>
      <c r="C491" s="427"/>
      <c r="D491" s="442"/>
      <c r="E491" s="21" t="s">
        <v>433</v>
      </c>
    </row>
    <row r="492" spans="2:5" ht="18.75" customHeight="1" x14ac:dyDescent="0.25">
      <c r="B492" s="424"/>
      <c r="C492" s="427"/>
      <c r="D492" s="442"/>
      <c r="E492" s="21" t="s">
        <v>434</v>
      </c>
    </row>
    <row r="493" spans="2:5" ht="18.75" customHeight="1" x14ac:dyDescent="0.25">
      <c r="B493" s="424"/>
      <c r="C493" s="427"/>
      <c r="D493" s="442"/>
      <c r="E493" s="21" t="s">
        <v>435</v>
      </c>
    </row>
    <row r="494" spans="2:5" ht="18.75" customHeight="1" x14ac:dyDescent="0.25">
      <c r="B494" s="424"/>
      <c r="C494" s="427"/>
      <c r="D494" s="442"/>
      <c r="E494" s="21" t="s">
        <v>436</v>
      </c>
    </row>
    <row r="495" spans="2:5" ht="18.75" customHeight="1" x14ac:dyDescent="0.25">
      <c r="B495" s="425"/>
      <c r="C495" s="428"/>
      <c r="D495" s="443"/>
      <c r="E495" s="21" t="s">
        <v>156</v>
      </c>
    </row>
    <row r="496" spans="2:5" ht="131.25" x14ac:dyDescent="0.25">
      <c r="B496" s="85" t="s">
        <v>107</v>
      </c>
      <c r="C496" s="87" t="s">
        <v>2</v>
      </c>
      <c r="D496" s="7" t="s">
        <v>437</v>
      </c>
      <c r="E496" s="21" t="s">
        <v>855</v>
      </c>
    </row>
    <row r="497" spans="2:5" ht="93.75" customHeight="1" x14ac:dyDescent="0.25">
      <c r="B497" s="423" t="s">
        <v>108</v>
      </c>
      <c r="C497" s="426"/>
      <c r="D497" s="437" t="s">
        <v>438</v>
      </c>
      <c r="E497" s="3" t="s">
        <v>856</v>
      </c>
    </row>
    <row r="498" spans="2:5" ht="18.75" customHeight="1" x14ac:dyDescent="0.25">
      <c r="B498" s="425"/>
      <c r="C498" s="428"/>
      <c r="D498" s="437"/>
      <c r="E498" s="3" t="s">
        <v>857</v>
      </c>
    </row>
    <row r="499" spans="2:5" ht="18.75" customHeight="1" x14ac:dyDescent="0.25">
      <c r="B499" s="423" t="s">
        <v>109</v>
      </c>
      <c r="C499" s="426"/>
      <c r="D499" s="437" t="s">
        <v>439</v>
      </c>
      <c r="E499" s="91" t="s">
        <v>1160</v>
      </c>
    </row>
    <row r="500" spans="2:5" ht="18.75" customHeight="1" x14ac:dyDescent="0.25">
      <c r="B500" s="424"/>
      <c r="C500" s="427"/>
      <c r="D500" s="437"/>
      <c r="E500" s="91" t="s">
        <v>1149</v>
      </c>
    </row>
    <row r="501" spans="2:5" ht="18.75" customHeight="1" x14ac:dyDescent="0.25">
      <c r="B501" s="425"/>
      <c r="C501" s="428"/>
      <c r="D501" s="437"/>
      <c r="E501" s="23" t="s">
        <v>156</v>
      </c>
    </row>
    <row r="502" spans="2:5" ht="112.5" x14ac:dyDescent="0.25">
      <c r="B502" s="85" t="s">
        <v>109</v>
      </c>
      <c r="C502" s="87" t="s">
        <v>2</v>
      </c>
      <c r="D502" s="7" t="s">
        <v>441</v>
      </c>
      <c r="E502" s="91" t="s">
        <v>858</v>
      </c>
    </row>
    <row r="503" spans="2:5" ht="37.5" customHeight="1" x14ac:dyDescent="0.25">
      <c r="B503" s="423" t="s">
        <v>110</v>
      </c>
      <c r="C503" s="426"/>
      <c r="D503" s="437" t="s">
        <v>442</v>
      </c>
      <c r="E503" s="23" t="s">
        <v>729</v>
      </c>
    </row>
    <row r="504" spans="2:5" ht="18.75" customHeight="1" x14ac:dyDescent="0.25">
      <c r="B504" s="425"/>
      <c r="C504" s="428"/>
      <c r="D504" s="437"/>
      <c r="E504" s="23" t="s">
        <v>272</v>
      </c>
    </row>
    <row r="505" spans="2:5" ht="37.5" customHeight="1" x14ac:dyDescent="0.25">
      <c r="B505" s="423" t="s">
        <v>110</v>
      </c>
      <c r="C505" s="426" t="s">
        <v>2</v>
      </c>
      <c r="D505" s="438" t="s">
        <v>443</v>
      </c>
      <c r="E505" s="16" t="s">
        <v>445</v>
      </c>
    </row>
    <row r="506" spans="2:5" ht="18.75" customHeight="1" x14ac:dyDescent="0.25">
      <c r="B506" s="424"/>
      <c r="C506" s="427"/>
      <c r="D506" s="439"/>
      <c r="E506" s="16" t="s">
        <v>446</v>
      </c>
    </row>
    <row r="507" spans="2:5" ht="18.75" customHeight="1" x14ac:dyDescent="0.25">
      <c r="B507" s="425"/>
      <c r="C507" s="428"/>
      <c r="D507" s="440"/>
      <c r="E507" s="16" t="s">
        <v>447</v>
      </c>
    </row>
    <row r="508" spans="2:5" ht="37.5" customHeight="1" x14ac:dyDescent="0.25">
      <c r="B508" s="423" t="s">
        <v>110</v>
      </c>
      <c r="C508" s="426" t="s">
        <v>3</v>
      </c>
      <c r="D508" s="438" t="s">
        <v>454</v>
      </c>
      <c r="E508" s="16" t="s">
        <v>448</v>
      </c>
    </row>
    <row r="509" spans="2:5" ht="18.75" customHeight="1" x14ac:dyDescent="0.25">
      <c r="B509" s="424"/>
      <c r="C509" s="427"/>
      <c r="D509" s="439"/>
      <c r="E509" s="16" t="s">
        <v>449</v>
      </c>
    </row>
    <row r="510" spans="2:5" ht="18.75" customHeight="1" x14ac:dyDescent="0.25">
      <c r="B510" s="424"/>
      <c r="C510" s="427"/>
      <c r="D510" s="439"/>
      <c r="E510" s="16" t="s">
        <v>450</v>
      </c>
    </row>
    <row r="511" spans="2:5" ht="18.75" customHeight="1" x14ac:dyDescent="0.25">
      <c r="B511" s="424"/>
      <c r="C511" s="427"/>
      <c r="D511" s="439"/>
      <c r="E511" s="16" t="s">
        <v>451</v>
      </c>
    </row>
    <row r="512" spans="2:5" ht="18.75" customHeight="1" x14ac:dyDescent="0.25">
      <c r="B512" s="424"/>
      <c r="C512" s="427"/>
      <c r="D512" s="439"/>
      <c r="E512" s="16" t="s">
        <v>452</v>
      </c>
    </row>
    <row r="513" spans="2:5" ht="18.75" customHeight="1" x14ac:dyDescent="0.25">
      <c r="B513" s="424"/>
      <c r="C513" s="427"/>
      <c r="D513" s="439"/>
      <c r="E513" s="16" t="s">
        <v>453</v>
      </c>
    </row>
    <row r="514" spans="2:5" ht="18.75" customHeight="1" x14ac:dyDescent="0.25">
      <c r="B514" s="425"/>
      <c r="C514" s="428"/>
      <c r="D514" s="440"/>
      <c r="E514" s="16" t="s">
        <v>396</v>
      </c>
    </row>
    <row r="515" spans="2:5" ht="37.5" customHeight="1" x14ac:dyDescent="0.25">
      <c r="B515" s="423" t="s">
        <v>111</v>
      </c>
      <c r="C515" s="426"/>
      <c r="D515" s="441" t="s">
        <v>456</v>
      </c>
      <c r="E515" s="16" t="s">
        <v>458</v>
      </c>
    </row>
    <row r="516" spans="2:5" ht="18.75" customHeight="1" x14ac:dyDescent="0.25">
      <c r="B516" s="424"/>
      <c r="C516" s="427"/>
      <c r="D516" s="442"/>
      <c r="E516" s="16" t="s">
        <v>459</v>
      </c>
    </row>
    <row r="517" spans="2:5" ht="18.75" customHeight="1" x14ac:dyDescent="0.25">
      <c r="B517" s="424"/>
      <c r="C517" s="427"/>
      <c r="D517" s="442"/>
      <c r="E517" s="16" t="s">
        <v>460</v>
      </c>
    </row>
    <row r="518" spans="2:5" ht="18.75" customHeight="1" x14ac:dyDescent="0.25">
      <c r="B518" s="424"/>
      <c r="C518" s="427"/>
      <c r="D518" s="442"/>
      <c r="E518" s="16" t="s">
        <v>461</v>
      </c>
    </row>
    <row r="519" spans="2:5" ht="18.75" customHeight="1" x14ac:dyDescent="0.25">
      <c r="B519" s="424"/>
      <c r="C519" s="427"/>
      <c r="D519" s="442"/>
      <c r="E519" s="16" t="s">
        <v>462</v>
      </c>
    </row>
    <row r="520" spans="2:5" ht="18.75" customHeight="1" x14ac:dyDescent="0.25">
      <c r="B520" s="425"/>
      <c r="C520" s="428"/>
      <c r="D520" s="443"/>
      <c r="E520" s="16" t="s">
        <v>272</v>
      </c>
    </row>
    <row r="521" spans="2:5" ht="75" customHeight="1" x14ac:dyDescent="0.25">
      <c r="B521" s="423" t="s">
        <v>112</v>
      </c>
      <c r="C521" s="426"/>
      <c r="D521" s="441" t="s">
        <v>1070</v>
      </c>
      <c r="E521" s="16" t="s">
        <v>465</v>
      </c>
    </row>
    <row r="522" spans="2:5" ht="15.75" customHeight="1" x14ac:dyDescent="0.25">
      <c r="B522" s="424"/>
      <c r="C522" s="427"/>
      <c r="D522" s="442"/>
      <c r="E522" s="16" t="s">
        <v>466</v>
      </c>
    </row>
    <row r="523" spans="2:5" ht="15.75" customHeight="1" x14ac:dyDescent="0.25">
      <c r="B523" s="425"/>
      <c r="C523" s="428"/>
      <c r="D523" s="443"/>
      <c r="E523" s="16" t="s">
        <v>156</v>
      </c>
    </row>
  </sheetData>
  <mergeCells count="375">
    <mergeCell ref="D386:D391"/>
    <mergeCell ref="D378:D379"/>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3:D304"/>
    <mergeCell ref="D305:D306"/>
    <mergeCell ref="D307:D308"/>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6:D405"/>
    <mergeCell ref="D406:D413"/>
    <mergeCell ref="D414:D430"/>
    <mergeCell ref="D431:D432"/>
    <mergeCell ref="D434:D437"/>
    <mergeCell ref="D438:D440"/>
    <mergeCell ref="D441:D442"/>
    <mergeCell ref="D443:D444"/>
    <mergeCell ref="D445:D456"/>
    <mergeCell ref="D457:D460"/>
    <mergeCell ref="D461:D463"/>
    <mergeCell ref="D464:D467"/>
    <mergeCell ref="D468:D469"/>
    <mergeCell ref="D470:D471"/>
    <mergeCell ref="D472:D473"/>
    <mergeCell ref="D474:D483"/>
    <mergeCell ref="D486:D495"/>
    <mergeCell ref="D497:D498"/>
    <mergeCell ref="D484:D485"/>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23:B324"/>
    <mergeCell ref="C323:C324"/>
    <mergeCell ref="B325:B326"/>
    <mergeCell ref="C325:C326"/>
    <mergeCell ref="B327:B340"/>
    <mergeCell ref="C327:C340"/>
    <mergeCell ref="B341:B342"/>
    <mergeCell ref="C341:C342"/>
    <mergeCell ref="B343:B344"/>
    <mergeCell ref="C343:C344"/>
    <mergeCell ref="B396:B405"/>
    <mergeCell ref="C396:C405"/>
    <mergeCell ref="B406:B413"/>
    <mergeCell ref="C406:C413"/>
    <mergeCell ref="B414:B430"/>
    <mergeCell ref="C414:C430"/>
    <mergeCell ref="B431:B432"/>
    <mergeCell ref="C431:C432"/>
    <mergeCell ref="B386:B391"/>
    <mergeCell ref="C386:C391"/>
    <mergeCell ref="B392:B393"/>
    <mergeCell ref="C392:C393"/>
    <mergeCell ref="B434:B437"/>
    <mergeCell ref="C434:C437"/>
    <mergeCell ref="B438:B440"/>
    <mergeCell ref="C438:C440"/>
    <mergeCell ref="B441:B442"/>
    <mergeCell ref="C441:C442"/>
    <mergeCell ref="B443:B444"/>
    <mergeCell ref="C443:C444"/>
    <mergeCell ref="B445:B456"/>
    <mergeCell ref="C445:C456"/>
    <mergeCell ref="C470:C471"/>
    <mergeCell ref="B472:B473"/>
    <mergeCell ref="C472:C473"/>
    <mergeCell ref="B474:B483"/>
    <mergeCell ref="C474:C483"/>
    <mergeCell ref="B484:B485"/>
    <mergeCell ref="C484:C485"/>
    <mergeCell ref="B486:B495"/>
    <mergeCell ref="C486:C49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75C81A1-5BAC-4B51-BB71-EF459798AD97}">
  <ds:schemaRefs>
    <ds:schemaRef ds:uri="http://schemas.microsoft.com/sharepoint/v3/contenttype/forms"/>
  </ds:schemaRefs>
</ds:datastoreItem>
</file>

<file path=customXml/itemProps2.xml><?xml version="1.0" encoding="utf-8"?>
<ds:datastoreItem xmlns:ds="http://schemas.openxmlformats.org/officeDocument/2006/customXml" ds:itemID="{169A0F4B-6B50-4F16-86B3-F6E9CF68548A}">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812bb79a-54ae-427d-9f4b-d25dde7dea3c"/>
    <ds:schemaRef ds:uri="http://www.w3.org/XML/1998/namespace"/>
  </ds:schemaRefs>
</ds:datastoreItem>
</file>

<file path=customXml/itemProps3.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10.§ (4) i) GU sonstiges</vt:lpstr>
      <vt:lpstr>  THG Emissionsziele </vt:lpstr>
      <vt:lpstr>Referenzen</vt:lpstr>
      <vt:lpstr>Legördülő lista</vt:lpstr>
      <vt:lpstr>'10.§ (4) i) GU sonstiges'!_ftn1</vt:lpstr>
      <vt:lpstr>LINK_2</vt:lpstr>
      <vt:lpstr>LINK_4</vt:lpstr>
      <vt:lpstr>'10.§ (4) i) GU sonstiges'!Nyomtatási_terület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