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docMetadata/LabelInfo.xml" ContentType="application/vnd.ms-office.classificationlabels+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53222"/>
  <workbookProtection workbookAlgorithmName="SHA-512" workbookHashValue="biC8eMZrpky46v9eUpVArOrZ29ygbg7BEo4Yxl5ta/Mi9POsAtzHTkTgl7ENAZfF51R/7f68LA1etS+zn2TaDw==" workbookSaltValue="egVz515ng+igtiVGKkdI4A==" workbookSpinCount="100000" lockStructure="1"/>
  <bookViews>
    <workbookView xWindow="-105" yWindow="-105" windowWidth="19305" windowHeight="5550"/>
  </bookViews>
  <sheets>
    <sheet name="Datenblatt" sheetId="33" r:id="rId1"/>
    <sheet name="10.§ (4) f) MU OECD" sheetId="5" r:id="rId2"/>
    <sheet name="  THG Emissionsziele " sheetId="34" r:id="rId3"/>
    <sheet name="Referenzen" sheetId="32" r:id="rId4"/>
    <sheet name="Legördülő lista" sheetId="6" state="hidden" r:id="rId5"/>
  </sheets>
  <definedNames>
    <definedName name="_ftn1" localSheetId="1">'10.§ (4) f) MU OECD'!$G$94</definedName>
    <definedName name="_ftnref1" localSheetId="1">'10.§ (4) f) MU OECD'!#REF!</definedName>
    <definedName name="LINK_2">Referenzen!$G$76</definedName>
    <definedName name="LINK_4">Referenzen!$I$76</definedName>
    <definedName name="_xlnm.Print_Area" localSheetId="1">'10.§ (4) f) MU OECD'!$A$2:$K$422</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25" i="5" l="1"/>
  <c r="J224" i="5"/>
  <c r="J212" i="5"/>
  <c r="J211" i="5" l="1"/>
  <c r="N213" i="5" l="1"/>
  <c r="N151" i="5"/>
  <c r="N118" i="5"/>
  <c r="N226" i="5"/>
  <c r="N167" i="5"/>
  <c r="N134" i="5"/>
  <c r="N349" i="5" l="1"/>
  <c r="N252" i="5" l="1"/>
  <c r="N251" i="5"/>
  <c r="N79" i="5"/>
  <c r="N78" i="5"/>
  <c r="N77" i="5"/>
  <c r="N76" i="5"/>
  <c r="N75" i="5"/>
  <c r="N74" i="5"/>
  <c r="N73" i="5"/>
  <c r="N72" i="5"/>
  <c r="N71" i="5"/>
  <c r="N70" i="5"/>
  <c r="N69" i="5"/>
  <c r="N68" i="5"/>
  <c r="N67" i="5"/>
  <c r="N66" i="5"/>
  <c r="N65" i="5"/>
  <c r="N49" i="5"/>
  <c r="N46" i="5"/>
  <c r="N43" i="5"/>
  <c r="N337" i="5" l="1"/>
  <c r="N327" i="5"/>
  <c r="N234" i="5"/>
  <c r="N232" i="5"/>
  <c r="N228" i="5"/>
  <c r="N227" i="5"/>
  <c r="N225" i="5"/>
  <c r="N224" i="5"/>
  <c r="N222" i="5"/>
  <c r="N220" i="5"/>
  <c r="N218" i="5"/>
  <c r="N216" i="5"/>
  <c r="N214" i="5"/>
  <c r="N212" i="5"/>
  <c r="N211" i="5"/>
  <c r="N209" i="5"/>
  <c r="N207" i="5"/>
  <c r="N205" i="5"/>
  <c r="N203" i="5"/>
  <c r="N201" i="5"/>
  <c r="N192" i="5"/>
  <c r="N198" i="5"/>
  <c r="N176" i="5"/>
  <c r="N178" i="5"/>
  <c r="N180" i="5"/>
  <c r="N64" i="5"/>
  <c r="N63" i="5"/>
  <c r="N62" i="5"/>
  <c r="N61" i="5"/>
  <c r="N60" i="5"/>
  <c r="N59" i="5"/>
  <c r="N58" i="5"/>
  <c r="N57" i="5"/>
  <c r="N56" i="5"/>
  <c r="N55" i="5"/>
  <c r="N54" i="5"/>
  <c r="N53" i="5"/>
  <c r="N52" i="5"/>
  <c r="N51" i="5"/>
  <c r="N50" i="5"/>
  <c r="J169" i="5"/>
  <c r="N169" i="5" s="1"/>
  <c r="J168" i="5"/>
  <c r="N168" i="5" s="1"/>
  <c r="N421" i="5"/>
  <c r="N422" i="5"/>
  <c r="N419" i="5"/>
  <c r="N418" i="5"/>
  <c r="N417" i="5"/>
  <c r="N416" i="5"/>
  <c r="N415" i="5"/>
  <c r="N414" i="5"/>
  <c r="N413" i="5"/>
  <c r="N410" i="5"/>
  <c r="N409" i="5"/>
  <c r="N408" i="5"/>
  <c r="N407" i="5"/>
  <c r="N406" i="5"/>
  <c r="N405" i="5"/>
  <c r="N404" i="5"/>
  <c r="N403" i="5"/>
  <c r="N391" i="5"/>
  <c r="N390" i="5"/>
  <c r="N389" i="5"/>
  <c r="N387" i="5"/>
  <c r="N386" i="5"/>
  <c r="N385" i="5"/>
  <c r="N377" i="5"/>
  <c r="N376" i="5"/>
  <c r="N375" i="5"/>
  <c r="N346" i="5"/>
  <c r="N345" i="5"/>
  <c r="N344" i="5"/>
  <c r="N343" i="5"/>
  <c r="N342" i="5"/>
  <c r="N341" i="5"/>
  <c r="N340" i="5"/>
  <c r="N339" i="5"/>
  <c r="N336" i="5"/>
  <c r="N335" i="5"/>
  <c r="N334" i="5"/>
  <c r="N333" i="5"/>
  <c r="N332" i="5"/>
  <c r="N331" i="5"/>
  <c r="N329" i="5"/>
  <c r="N328" i="5"/>
  <c r="N325" i="5"/>
  <c r="N324" i="5"/>
  <c r="N323" i="5"/>
  <c r="N322" i="5"/>
  <c r="N321" i="5"/>
  <c r="N320" i="5"/>
  <c r="N319" i="5"/>
  <c r="N318" i="5"/>
  <c r="N317" i="5"/>
  <c r="N316" i="5"/>
  <c r="N315" i="5"/>
  <c r="N314" i="5"/>
  <c r="N312" i="5"/>
  <c r="N311" i="5"/>
  <c r="N310" i="5"/>
  <c r="N309" i="5"/>
  <c r="N308" i="5"/>
  <c r="N307" i="5"/>
  <c r="N306" i="5"/>
  <c r="N305" i="5"/>
  <c r="N304" i="5"/>
  <c r="N303" i="5"/>
  <c r="N302" i="5"/>
  <c r="N301" i="5"/>
  <c r="N298" i="5"/>
  <c r="N297" i="5"/>
  <c r="N296" i="5"/>
  <c r="N295" i="5"/>
  <c r="N294" i="5"/>
  <c r="N293" i="5"/>
  <c r="N292" i="5"/>
  <c r="N291" i="5"/>
  <c r="N290" i="5"/>
  <c r="N289" i="5"/>
  <c r="N276" i="5"/>
  <c r="N277" i="5"/>
  <c r="N278" i="5"/>
  <c r="N279" i="5"/>
  <c r="N280" i="5"/>
  <c r="N281" i="5"/>
  <c r="N282" i="5"/>
  <c r="N283" i="5"/>
  <c r="N284" i="5"/>
  <c r="N285" i="5"/>
  <c r="N286" i="5"/>
  <c r="N287" i="5"/>
  <c r="N275" i="5"/>
  <c r="N274" i="5"/>
  <c r="N273" i="5"/>
  <c r="N272" i="5"/>
  <c r="N271" i="5"/>
  <c r="N270" i="5"/>
  <c r="N269" i="5"/>
  <c r="N268" i="5"/>
  <c r="N267" i="5"/>
  <c r="N266" i="5"/>
  <c r="N265" i="5"/>
  <c r="N263" i="5"/>
  <c r="N262" i="5"/>
  <c r="N260" i="5"/>
  <c r="N261" i="5"/>
  <c r="N259" i="5"/>
  <c r="N258" i="5"/>
  <c r="N257" i="5"/>
  <c r="N256" i="5"/>
  <c r="N255" i="5"/>
  <c r="N254" i="5"/>
  <c r="N250" i="5"/>
  <c r="N249" i="5"/>
  <c r="N248" i="5"/>
  <c r="N247" i="5"/>
  <c r="N246" i="5"/>
  <c r="N238" i="5"/>
  <c r="N237" i="5"/>
  <c r="N236" i="5"/>
  <c r="N235" i="5"/>
  <c r="N233" i="5"/>
  <c r="N230" i="5"/>
  <c r="N229" i="5"/>
  <c r="N223" i="5"/>
  <c r="N221" i="5"/>
  <c r="N219" i="5"/>
  <c r="N217" i="5"/>
  <c r="N215" i="5"/>
  <c r="N210" i="5"/>
  <c r="N208" i="5"/>
  <c r="N206" i="5"/>
  <c r="N204" i="5"/>
  <c r="N202" i="5"/>
  <c r="N200" i="5"/>
  <c r="N199" i="5"/>
  <c r="N197" i="5"/>
  <c r="N196" i="5"/>
  <c r="N195" i="5"/>
  <c r="N194" i="5"/>
  <c r="N193" i="5"/>
  <c r="N191" i="5"/>
  <c r="N190" i="5"/>
  <c r="N189" i="5"/>
  <c r="N188" i="5"/>
  <c r="N187" i="5"/>
  <c r="N186" i="5"/>
  <c r="N185" i="5"/>
  <c r="N184" i="5"/>
  <c r="N183" i="5"/>
  <c r="N182" i="5"/>
  <c r="N181" i="5"/>
  <c r="N179" i="5"/>
  <c r="N177" i="5"/>
  <c r="N175" i="5"/>
  <c r="N174" i="5"/>
  <c r="N173" i="5"/>
  <c r="N172" i="5"/>
  <c r="N171" i="5"/>
  <c r="N170" i="5"/>
  <c r="N166" i="5"/>
  <c r="N165" i="5"/>
  <c r="N164" i="5"/>
  <c r="N163" i="5"/>
  <c r="N162" i="5"/>
  <c r="N161" i="5"/>
  <c r="N160" i="5"/>
  <c r="N159" i="5"/>
  <c r="N158" i="5"/>
  <c r="N157" i="5"/>
  <c r="N156" i="5"/>
  <c r="N155" i="5"/>
  <c r="N154" i="5"/>
  <c r="N153" i="5"/>
  <c r="N152" i="5"/>
  <c r="N150" i="5"/>
  <c r="N149" i="5"/>
  <c r="N148" i="5"/>
  <c r="N147" i="5"/>
  <c r="N146" i="5"/>
  <c r="N145" i="5"/>
  <c r="N144" i="5"/>
  <c r="N143" i="5"/>
  <c r="N142" i="5"/>
  <c r="N141" i="5"/>
  <c r="N140" i="5"/>
  <c r="N139" i="5"/>
  <c r="N138" i="5"/>
  <c r="N137" i="5"/>
  <c r="N136" i="5"/>
  <c r="N135" i="5"/>
  <c r="N133" i="5"/>
  <c r="N132" i="5"/>
  <c r="N131" i="5"/>
  <c r="N130" i="5"/>
  <c r="N129" i="5"/>
  <c r="N128" i="5"/>
  <c r="N127" i="5"/>
  <c r="N126" i="5"/>
  <c r="N125" i="5"/>
  <c r="N124" i="5"/>
  <c r="N123" i="5"/>
  <c r="N122" i="5"/>
  <c r="N121" i="5"/>
  <c r="N120" i="5"/>
  <c r="N119" i="5"/>
  <c r="N116" i="5"/>
  <c r="N117" i="5"/>
  <c r="N115" i="5"/>
  <c r="N114" i="5"/>
  <c r="N113" i="5"/>
  <c r="N112" i="5"/>
  <c r="N111" i="5"/>
  <c r="N110" i="5"/>
  <c r="N109" i="5"/>
  <c r="N108" i="5"/>
  <c r="N107" i="5"/>
  <c r="N106" i="5"/>
  <c r="N105" i="5"/>
  <c r="N104" i="5"/>
  <c r="N103" i="5"/>
  <c r="N102" i="5"/>
  <c r="N101" i="5"/>
  <c r="N100" i="5"/>
  <c r="N99" i="5"/>
  <c r="N98" i="5"/>
  <c r="N97" i="5"/>
  <c r="N96" i="5"/>
  <c r="N95" i="5"/>
  <c r="N94" i="5"/>
  <c r="N93" i="5"/>
  <c r="N92" i="5"/>
  <c r="N91" i="5"/>
  <c r="N90" i="5"/>
  <c r="N89" i="5"/>
  <c r="N88" i="5"/>
  <c r="N87" i="5"/>
  <c r="N86" i="5"/>
  <c r="N83" i="5"/>
  <c r="N82" i="5"/>
  <c r="N80" i="5"/>
  <c r="N48" i="5"/>
  <c r="N45" i="5"/>
  <c r="N42" i="5"/>
  <c r="N41" i="5"/>
  <c r="N38" i="5"/>
  <c r="N35" i="5"/>
  <c r="N34" i="5"/>
  <c r="N31" i="5"/>
  <c r="N30" i="5"/>
  <c r="N29" i="5"/>
  <c r="N27" i="5"/>
  <c r="N26" i="5"/>
  <c r="N25" i="5"/>
  <c r="N23" i="5"/>
  <c r="N10" i="5"/>
  <c r="N9" i="5"/>
  <c r="N11" i="5"/>
  <c r="N6" i="5"/>
  <c r="N5" i="5"/>
  <c r="N7" i="5"/>
  <c r="N8" i="5"/>
  <c r="N411" i="5"/>
  <c r="N374" i="5"/>
  <c r="N373" i="5"/>
  <c r="N372" i="5"/>
  <c r="N370" i="5"/>
  <c r="N368" i="5"/>
  <c r="N366" i="5"/>
  <c r="N364" i="5"/>
  <c r="N362" i="5"/>
  <c r="N360" i="5"/>
  <c r="N357" i="5"/>
  <c r="N347" i="5"/>
  <c r="N24" i="5"/>
  <c r="N423" i="5"/>
  <c r="N420" i="5"/>
  <c r="N412" i="5"/>
  <c r="N401" i="5"/>
  <c r="N400" i="5"/>
  <c r="N399" i="5"/>
  <c r="N398" i="5"/>
  <c r="N397" i="5"/>
  <c r="N396" i="5"/>
  <c r="N395" i="5"/>
  <c r="N394" i="5"/>
  <c r="N393" i="5"/>
  <c r="N392" i="5"/>
  <c r="N388" i="5"/>
  <c r="N384" i="5"/>
  <c r="N383" i="5"/>
  <c r="N382" i="5"/>
  <c r="N381" i="5"/>
  <c r="N380" i="5"/>
  <c r="N379" i="5"/>
  <c r="N378" i="5"/>
  <c r="N371" i="5"/>
  <c r="N369" i="5"/>
  <c r="N367" i="5"/>
  <c r="N365" i="5"/>
  <c r="N363" i="5"/>
  <c r="N361" i="5"/>
  <c r="N359" i="5"/>
  <c r="N358" i="5"/>
  <c r="N356" i="5"/>
  <c r="N355" i="5"/>
  <c r="N354" i="5"/>
  <c r="N353" i="5"/>
  <c r="N352" i="5"/>
  <c r="N351" i="5"/>
  <c r="N350" i="5"/>
  <c r="N348" i="5"/>
  <c r="N299" i="5"/>
  <c r="N288" i="5"/>
  <c r="N245" i="5"/>
  <c r="N244" i="5"/>
  <c r="N243" i="5"/>
  <c r="N242" i="5"/>
  <c r="N241" i="5"/>
  <c r="N240" i="5"/>
  <c r="N239" i="5"/>
  <c r="N85" i="5"/>
  <c r="N84" i="5"/>
  <c r="N36" i="5"/>
  <c r="N32" i="5"/>
  <c r="N22" i="5"/>
  <c r="N21" i="5"/>
  <c r="N20" i="5"/>
  <c r="N19" i="5"/>
  <c r="N18" i="5"/>
  <c r="N17" i="5"/>
  <c r="N16" i="5"/>
  <c r="N15" i="5"/>
  <c r="N14" i="5"/>
  <c r="N13" i="5"/>
  <c r="N12" i="5"/>
</calcChain>
</file>

<file path=xl/comments1.xml><?xml version="1.0" encoding="utf-8"?>
<comments xmlns="http://schemas.openxmlformats.org/spreadsheetml/2006/main">
  <authors>
    <author>Szerző</author>
  </authors>
  <commentList>
    <comment ref="B392" authorId="0" shapeId="0">
      <text>
        <r>
          <rPr>
            <b/>
            <sz val="9"/>
            <color indexed="81"/>
            <rFont val="Tahoma"/>
            <family val="2"/>
            <charset val="238"/>
          </rPr>
          <t>Szerző:</t>
        </r>
        <r>
          <rPr>
            <sz val="9"/>
            <color indexed="81"/>
            <rFont val="Tahoma"/>
            <family val="2"/>
            <charset val="238"/>
          </rPr>
          <t xml:space="preserve">
Fordítás közben hozzáadott sor
</t>
        </r>
      </text>
    </comment>
    <comment ref="B394" authorId="0" shapeId="0">
      <text>
        <r>
          <rPr>
            <b/>
            <sz val="9"/>
            <color indexed="81"/>
            <rFont val="Tahoma"/>
            <family val="2"/>
            <charset val="238"/>
          </rPr>
          <t>Szerző:</t>
        </r>
        <r>
          <rPr>
            <sz val="9"/>
            <color indexed="81"/>
            <rFont val="Tahoma"/>
            <family val="2"/>
            <charset val="238"/>
          </rPr>
          <t xml:space="preserve">
Fordítás közben hozzáadott sor
</t>
        </r>
      </text>
    </comment>
  </commentList>
</comments>
</file>

<file path=xl/sharedStrings.xml><?xml version="1.0" encoding="utf-8"?>
<sst xmlns="http://schemas.openxmlformats.org/spreadsheetml/2006/main" count="2833" uniqueCount="1131">
  <si>
    <t>Sorszám</t>
  </si>
  <si>
    <t>I. Környezet</t>
  </si>
  <si>
    <t>a</t>
  </si>
  <si>
    <t>b</t>
  </si>
  <si>
    <t>II. Társadalom</t>
  </si>
  <si>
    <t>III. Vállalatirányítás</t>
  </si>
  <si>
    <t>c</t>
  </si>
  <si>
    <t>d</t>
  </si>
  <si>
    <t>e</t>
  </si>
  <si>
    <t>f</t>
  </si>
  <si>
    <t>Vállalkozása működése során milyen mértékben tartja tiszteletben a magánszemélyek gondolat-, lelkiismereti és vallásszabadsághoz fűződő jogait?</t>
  </si>
  <si>
    <t>E1</t>
  </si>
  <si>
    <t>E2</t>
  </si>
  <si>
    <t>E3</t>
  </si>
  <si>
    <t>E4</t>
  </si>
  <si>
    <t>E5</t>
  </si>
  <si>
    <t>E6</t>
  </si>
  <si>
    <t>E7</t>
  </si>
  <si>
    <t>E8</t>
  </si>
  <si>
    <t>E9</t>
  </si>
  <si>
    <t>E10</t>
  </si>
  <si>
    <t>E11</t>
  </si>
  <si>
    <t>E12</t>
  </si>
  <si>
    <t>E13</t>
  </si>
  <si>
    <t>E14</t>
  </si>
  <si>
    <t>E15</t>
  </si>
  <si>
    <t>E16</t>
  </si>
  <si>
    <t>E17</t>
  </si>
  <si>
    <t>E18</t>
  </si>
  <si>
    <t>E19</t>
  </si>
  <si>
    <t>E20</t>
  </si>
  <si>
    <t>E21</t>
  </si>
  <si>
    <t>E22</t>
  </si>
  <si>
    <t>E23</t>
  </si>
  <si>
    <t>E24</t>
  </si>
  <si>
    <t>E25</t>
  </si>
  <si>
    <t>E26</t>
  </si>
  <si>
    <t>E27</t>
  </si>
  <si>
    <t>E28</t>
  </si>
  <si>
    <t>E29</t>
  </si>
  <si>
    <t>E30</t>
  </si>
  <si>
    <t>E31</t>
  </si>
  <si>
    <t>E32</t>
  </si>
  <si>
    <t>E33</t>
  </si>
  <si>
    <t>E34</t>
  </si>
  <si>
    <t>E35</t>
  </si>
  <si>
    <t>E36</t>
  </si>
  <si>
    <t>E37</t>
  </si>
  <si>
    <t>E38</t>
  </si>
  <si>
    <t>E39</t>
  </si>
  <si>
    <t>E40</t>
  </si>
  <si>
    <t>E41</t>
  </si>
  <si>
    <t>E42</t>
  </si>
  <si>
    <t>E43</t>
  </si>
  <si>
    <t>E44</t>
  </si>
  <si>
    <t>E45</t>
  </si>
  <si>
    <t>S1</t>
  </si>
  <si>
    <t>S2</t>
  </si>
  <si>
    <t>S3</t>
  </si>
  <si>
    <t>S4</t>
  </si>
  <si>
    <t>S5</t>
  </si>
  <si>
    <t>S6</t>
  </si>
  <si>
    <t>S7</t>
  </si>
  <si>
    <t>S8</t>
  </si>
  <si>
    <t>S9</t>
  </si>
  <si>
    <t>S10</t>
  </si>
  <si>
    <t>S11</t>
  </si>
  <si>
    <t>S12</t>
  </si>
  <si>
    <t>S13</t>
  </si>
  <si>
    <t>S14</t>
  </si>
  <si>
    <t>S15</t>
  </si>
  <si>
    <t>S16</t>
  </si>
  <si>
    <t>S17</t>
  </si>
  <si>
    <t>S18</t>
  </si>
  <si>
    <t>S19</t>
  </si>
  <si>
    <t>S20</t>
  </si>
  <si>
    <t>S21</t>
  </si>
  <si>
    <t>S22</t>
  </si>
  <si>
    <t>S23</t>
  </si>
  <si>
    <t>S24</t>
  </si>
  <si>
    <t>S25</t>
  </si>
  <si>
    <t>S26</t>
  </si>
  <si>
    <t>S27</t>
  </si>
  <si>
    <t>S28</t>
  </si>
  <si>
    <t>S29</t>
  </si>
  <si>
    <t>S30</t>
  </si>
  <si>
    <t>Vállalkozása rendelkezik olyan belső szabályzattal, amely védi az idősebb munkavállalókat?</t>
  </si>
  <si>
    <t>S31</t>
  </si>
  <si>
    <t>S32</t>
  </si>
  <si>
    <t>S33</t>
  </si>
  <si>
    <t>S34</t>
  </si>
  <si>
    <t>S35</t>
  </si>
  <si>
    <t>S36</t>
  </si>
  <si>
    <t>Vállalkozása honorálja a vállalkozásnál a hosszabb munkaviszonyban töltött időt?</t>
  </si>
  <si>
    <t>Vállalkozása figyelemmel kíséri a dolgozók testi, lelki jóllétét, reflektál a munkatársak pszichés állapotára, krízishelyzetekre, esetleg a kiégésre?</t>
  </si>
  <si>
    <t>S37</t>
  </si>
  <si>
    <t>S38</t>
  </si>
  <si>
    <t>S39</t>
  </si>
  <si>
    <t>S40</t>
  </si>
  <si>
    <t>G1</t>
  </si>
  <si>
    <t>G2</t>
  </si>
  <si>
    <t>G3</t>
  </si>
  <si>
    <t>G4</t>
  </si>
  <si>
    <t>G5</t>
  </si>
  <si>
    <t>G6</t>
  </si>
  <si>
    <t>G7</t>
  </si>
  <si>
    <t>G8</t>
  </si>
  <si>
    <t>G9</t>
  </si>
  <si>
    <t>G10</t>
  </si>
  <si>
    <t>G11</t>
  </si>
  <si>
    <t>G12</t>
  </si>
  <si>
    <t>G13</t>
  </si>
  <si>
    <t>G14</t>
  </si>
  <si>
    <t>A kérdéssorhoz kapcsolódó válaszlehetőségek</t>
  </si>
  <si>
    <t>-</t>
  </si>
  <si>
    <t>Válaszok ellenőrzése</t>
  </si>
  <si>
    <t>Létszám [fő]</t>
  </si>
  <si>
    <t>S41</t>
  </si>
  <si>
    <t>S42</t>
  </si>
  <si>
    <t>Vállalkozása biztosít a 60 év feletti, illetve nyugdíj előtt álló munkavállalók számára rugalmas munkavégzési lehetőséget?</t>
  </si>
  <si>
    <t>Milyen erőfeszítéseket tesz a vállalkozás a helyi munkaerő minél magasabb arányú foglalkoztatása érdekében? (Szóközökkel max. 1000 karakternyi szabad szöveg.)</t>
  </si>
  <si>
    <t>Hivatkozások</t>
  </si>
  <si>
    <t>LINK</t>
  </si>
  <si>
    <t>LINK
6.1. táblázat</t>
  </si>
  <si>
    <t xml:space="preserve">EFRAG </t>
  </si>
  <si>
    <t>GHG Protocol Corporate Standard</t>
  </si>
  <si>
    <t>LINK3</t>
  </si>
  <si>
    <t xml:space="preserve">GHG Protocol Scope 2 </t>
  </si>
  <si>
    <t>Technical Guidance for Calculating Scope 3 Emissions Supplement</t>
  </si>
  <si>
    <t>Corporate Value Chain (Scope 3) Accounting and Reporting Standard</t>
  </si>
  <si>
    <t>LINK4</t>
  </si>
  <si>
    <t>LINK 1</t>
  </si>
  <si>
    <t>LINK 2</t>
  </si>
  <si>
    <t>Kérdés</t>
  </si>
  <si>
    <t>Párizsi Egyezmény</t>
  </si>
  <si>
    <t>IIGCC intézménzi befektetői kézikönyv</t>
  </si>
  <si>
    <t>EU Taxonómia</t>
  </si>
  <si>
    <t>LINK 3</t>
  </si>
  <si>
    <t>LINK 4</t>
  </si>
  <si>
    <t>LINK 5</t>
  </si>
  <si>
    <t>LINK1</t>
  </si>
  <si>
    <t>LINK2</t>
  </si>
  <si>
    <t>E46</t>
  </si>
  <si>
    <t>(Maximal 1000 Zeichen Freitext mit Leerzeichen.)</t>
  </si>
  <si>
    <t>Organisiert Ihr Unternehmen eigenständig oder gemeinsam mit anderen Unternehmen oder Organisationen regelmäßig Blutspenden für seine Mitarbeitenden?</t>
  </si>
  <si>
    <t>Wenn die Antwort auf Frage S7 ‚Ja‘ lautet, welchen Prozentsatz der Gesamtzahl der Mitarbeitenden machen die ausgebildeten Ersthelfer/ Ersthelferinnen aus? [%]</t>
  </si>
  <si>
    <t>Anforderung</t>
  </si>
  <si>
    <t>Unterthema</t>
  </si>
  <si>
    <t>Themengebiet</t>
  </si>
  <si>
    <t>Reihenfolge</t>
  </si>
  <si>
    <t>Antwort</t>
  </si>
  <si>
    <t xml:space="preserve">Weitere Informationen zum Ausfüllen des Fragebogens </t>
  </si>
  <si>
    <t>Verfügt Ihr Unternehmen über zertifizierte grüne Produkte oder Dienstleistungen oder verkauft es selbst erzeugte grüne Energie? (Mehrere Antworten möglich.)</t>
  </si>
  <si>
    <t>Ja, wir verfügen über zertifizierte grüne Dienstleistungen.</t>
  </si>
  <si>
    <t>Ja, wir verkaufen selbst erzeugte grüne Energie.</t>
  </si>
  <si>
    <t>Nein.</t>
  </si>
  <si>
    <t>EU-Umweltzeichen (EU Ecolabel)</t>
  </si>
  <si>
    <t xml:space="preserve">Umweltfreundliches Produkt oder Dienstleistung </t>
  </si>
  <si>
    <t>Produkt, das über eine ökologische Kennzeichnung des Nationalen Amtes für Lebensmittelsicherheit (im Folgenden: NÉBIH) verfügt.</t>
  </si>
  <si>
    <t>Keines davon</t>
  </si>
  <si>
    <t>Solarenergie.</t>
  </si>
  <si>
    <t>Windenergie.</t>
  </si>
  <si>
    <t>Grüne Zertifizierung</t>
  </si>
  <si>
    <t>Wenn die Antwort auf Frage E1 „Ja” lautet (alle Antworten, die mit „Ja” beginnen): Auf welche der aufgeführten Möglichkeiten bezieht sich diese Zertifizierung? (Mehrere Antworten möglich.)</t>
  </si>
  <si>
    <t>Wasserenergie.</t>
  </si>
  <si>
    <t>Energie aus Biogas.</t>
  </si>
  <si>
    <t>Kernenergie als kohlenstoffarme Energiequelle.</t>
  </si>
  <si>
    <t>Nachhaltige Biomasse – Energie aus der Verbrennung organischer Stoffe, die aus erneuerbaren Quellen (z. B. Holzspäne, Pflanzenabfälle) stammen</t>
  </si>
  <si>
    <t>Sonstige Biomasse – Energie aus der Verbrennung organischer Stoffe, die nicht unbedingt aus nachhaltigen Quellen stammen (z. B. Brennstoffe aus Abfällen)</t>
  </si>
  <si>
    <t>Erneuerbare Wasserstoff-Brennstoffzelle – Erzeugt elektrischen Strom durch die elektrochemische Reaktion von Wasserstoffgas, als Nebenprodukt entsteht ausschließlich Wasserdampf.</t>
  </si>
  <si>
    <t>Geothermische Energie</t>
  </si>
  <si>
    <t>Kraftwerke mit CCS-System, die fossile Brennstoffe nutzen – sie erzeugen Strom durch die Verbrennung von Kohle, Öl oder Erdgas, wobei das entstehende Kohlendioxid (CO₂) abgeschieden und gespeichert wird (CCS = Carbon Capture and Storage).</t>
  </si>
  <si>
    <t>Sonstige Angaben (Bitte spezifieren!)</t>
  </si>
  <si>
    <t>Wenn die Antwort auf Frage E1 „Ja, wir verkaufen selbst erzeugte grüne Energie" lautet: Welche erneuerbaren bzw. kohlenstoffarmen Energiequellen werden genutzt? (Mehrere Antworten möglich.)</t>
  </si>
  <si>
    <t>Verfügt Ihr Unternehmen über eine umweltbezogene Konformität oder Zertifizierung? Nutzt Ihr Unternehmen für seine Tätigkeit zertifizierte grüne Produkte oder Dienstleistungen?</t>
  </si>
  <si>
    <t>Stellt Ihr Unternehmen eine Umwelt-Produktdeklaration (EPD) für eines seiner Produkte aus?</t>
  </si>
  <si>
    <t xml:space="preserve">Es ist darzustellen, wie hoch der Energieverbrauch des Unternehmens und seiner Lieferanten ist. </t>
  </si>
  <si>
    <t>Wie hoch war in Ihrem Unternehmen im letzten Geschäftsjahr der gesamte Energieverbrauch (einschließlich Eigenverbrauch)? [MWh]</t>
  </si>
  <si>
    <t>Es ist darzustellen, in welchem Anteil das Unternehmen und seine Lieferanten während ihrer Geschäftstätigkeit erneuerbare Energiequellen einsetzen.</t>
  </si>
  <si>
    <t>Verbrauch aus eigener Produktion [Anteil am Gesamtverbrauch, %]:</t>
  </si>
  <si>
    <t>Als Produkt eingekaufter „grüner Strom“ mit Herkunftsnachweis [Anteil am Gesamtverbrauch, %].</t>
  </si>
  <si>
    <t>Anteil erneuerbarer Energien am Gesamtstromverbrauch in Ungarn [%]:</t>
  </si>
  <si>
    <t>Außerhalb Ungarns eingekaufter Strom – Anteil erneuerbarer Energien unbekannt</t>
  </si>
  <si>
    <t>Der Anteil erneuerbarer Energien am in Ungarn allgemein bezogenen Strom wird im Jahr 2024 voraussichtlich 24,1 % betragen (endgültige Daten liegen derzeit noch nicht vor). Da der Wert in den einzelnen Jahren erhebliche Abweichungen aufweist, ist eine jährliche wiederkehrende Überprüfung erforderlich.</t>
  </si>
  <si>
    <t>Es ist darzustellen, ob das Unternehmen und seine Lieferanten gebäudeenergetische Aspekte berücksichtigen.</t>
  </si>
  <si>
    <t>Gebäudezertifizierungen z. B. LEED, BREEAM, EU GreenBuilding, WELL Building Standard, DGNB usw.</t>
  </si>
  <si>
    <t>Energieverwaltung</t>
  </si>
  <si>
    <t>Das Unternehmen war nicht von extremen Wetterereignissen oder Naturkatastrophen betroffen.</t>
  </si>
  <si>
    <t>Das Unternehmen verfügt über eine angemessene Versicherung für den Fall extremer Wetterereignisse oder Naturkatastrophen.</t>
  </si>
  <si>
    <t>Staatliche Zahlungen im letzten Geschäftsjahr [Ungarischer Forint]</t>
  </si>
  <si>
    <t>Versicherungszahlungen im letzten Geschäftsjahr [Ungarischer Forint]</t>
  </si>
  <si>
    <t>Wie hoch waren die gesamten direkten Treibhausgasemissionen (Scope 1) Ihres Unternehmens in den letzten beiden Geschäftsjahren?</t>
  </si>
  <si>
    <t>Wie hoch waren die gesamten indirekten Treibhausgasemissionen (Scope 2) Ihres Unternehmens in den letzten beiden Geschäftsjahren gemäß dem standortbasierten Ansatz?</t>
  </si>
  <si>
    <t>Wie hoch waren die gesamten indirekten Treibhausgasemissionen (Scope 2) Ihres Unternehmens in den letzten beiden Geschäftsjahren gemäß dem marktbasierten Ansatz?</t>
  </si>
  <si>
    <t>Es ist detailliert darzustellen, wie viel Treibhausgase das Unternehmen und seine Lieferanten im Rahmen ihrer Tätigkeit ausstoßen.</t>
  </si>
  <si>
    <t>Kategorie 1 – Eingekaufte Waren und Dienstleistungen (letztes Geschäftsjahr) [Tonnen CO2-Äquivalent]</t>
  </si>
  <si>
    <t>Kategorie 2 – Kapitalgüter (letztes Geschäftsjahr) [Tonnen CO2-Äquivalent]</t>
  </si>
  <si>
    <t xml:space="preserve">Unter dem EU-Umweltzeichen (EU Ecolabel) ist ein Kennzeichen zu verstehen, das gemäß dem im Beschluss des Europäischen Parlaments und des Rates vom 25. November 2009 über das EU-Umweltzeichen (Verordnung (EG) Nr. 66/2010). festgelegten Regelwerk vergeben und verwendet wird (im Folgenden: Verordnung (EU) Nr. 66/2010).
Hierunter fällt auch die Anwendung anderer Umweltzeichen-Systeme nach dem EN-ISO-14024-Standard (Typ I), sofern deren Vergabe und Verwendung im Einklang mit der Verordnung (EG) Nr. 66/2010 erfolgt (z. B. ökologische Produkte des NÉBIH). (NÉBIH ist die ungarische Behörde für Lebensmittelsicherheit).
Ebenfalls ist mit „Ja“ zu antworten, wenn eine Berechtigung zur Nutzung des Umweltzeichens für umweltfreundliche Produkte oder Dienstleistungen gemäß der Verordnung 29/1997 (VIII. 29.) des KTM über die Bedingungen für die Verwendung von unterscheidungskräftigen Umweltzeichen („umweltfreundlich“, „umweltschonend“) besteht.
Hierunter fallen außerdem Produkte, die gemäß den Bestimmungen der Verordnung (EU) 2018/848 des Europäischen Parlaments und des Rates vom 30. Mai 2018 über die ökologische/biologische Produktion und die Kennzeichnung von ökologischen/biologischen Erzeugnissen sowie zur Aufhebung der Verordnung (EG) Nr. 834/2007 mit einem Hinweis auf ökologische Produktion gekennzeichnet sind.
</t>
  </si>
  <si>
    <t>Kategorie 3 – Energie- und brennstoffbezogene Aktivitäten, die nicht unter Kategorie 1 oder 2 fallen (letztes Geschäftsjahr) [Tonnen CO2-Äquivalent]</t>
  </si>
  <si>
    <t>Kategorie 4 – Vorgelagerter Transport und Distribution (letztes Geschäftsjahr) [Tonnen CO2-Äquivalent]</t>
  </si>
  <si>
    <t>Kategorie 5 - Abfälle aus dem Betrieb (letztes Geschäftsjahr) [Tonnen CO2-Äquivalent]</t>
  </si>
  <si>
    <t>Kategorie 6 – Geschäftsreisen (letztes Geschäftsjahr) [Tonnen CO2-Äquivalent]</t>
  </si>
  <si>
    <t>Kategorie 7 – Täglicher Pendelverkehr der Mitarbeiter (letztes Geschäftsjahr) [Tonnen CO2-Äquivalent]</t>
  </si>
  <si>
    <t>Kategorie 8 – Angemietete oder geleaste Sachanlagen (letztes Geschäftsjahr) [Tonnen CO2-Äquivalent]</t>
  </si>
  <si>
    <t>Kategorie 9 - Nachgelagerter Transport und Distribution (letztes Geschäftsjahr) [Tonnen CO2-Äquivalent]</t>
  </si>
  <si>
    <t>Kategorie 10 – Verarbeitung verkaufter Produkte (letztes Geschäftsjahr) [Tonnen CO2-Äquivalent]</t>
  </si>
  <si>
    <t>Kategorie 11 – Nutzung verkaufter Produkte (letztes Geschäftsjahr) [Tonnen CO2-Äquivalent]</t>
  </si>
  <si>
    <t>Kategorie 12 – Entsorgung verkaufter Produkte am Ende ihrer Lebensdauer (letztes Geschäftsjahr) [Tonnen CO2-Äquivalent]</t>
  </si>
  <si>
    <t>Kategorie 13 – Geleaste Vermögenswerte am Ende der Wertschöpfungskette (letztes Geschäftsjahr) [Tonnen CO2-Äquivalent]</t>
  </si>
  <si>
    <t>Kategorie 14 – Franchise (letztes Geschäftsjahr) [Tonnen CO2-Äquivalent]</t>
  </si>
  <si>
    <t>Kategorie 15 – Investitionen (letztes Geschäftsjahr) [Tonnen CO2-Äquivalent]</t>
  </si>
  <si>
    <t xml:space="preserve">Verfügt Ihr Unternehmen über einen Transitionsplan oder eine Dekarbonisierungsstrategie zur Unterstützung der Emissionsziele? </t>
  </si>
  <si>
    <t>Wie hoch waren die gesamten indirekten Treibhausgasemissionen (Scope 3) Ihres Unternehmens in den letzten beiden Geschäftsjahren in den aufgeführten Kategorien?</t>
  </si>
  <si>
    <t>Bei der Berechnung ist die Methodik des Corporate Accounting and Reporting Standard des GHG Protocol  anzuwenden.
Der Wert ist in der allgemeinen Maßeinheit zur Messung des globalen Erwärmungspotenzials (GWP) einzelner Treibhausgase, nähmlich in CO2-Äquivalenten, anzugeben.
Unter den Begriffen Scope 1, Scope 2 und Scope 3 sind die Begriffe gemäß dem Corporate Accounting and Reporting Standard des GHG Protocol  zu verstehen.</t>
  </si>
  <si>
    <t>Klimawandel</t>
  </si>
  <si>
    <t>Die Tabelle im Arbeitsblatt „THG-Emissionsziele” ist auszufüllen.</t>
  </si>
  <si>
    <t>Hat Ihr Unternehmen Ziele zur Reduzierung seiner Treibhausgasemissionen?</t>
  </si>
  <si>
    <t>Die Antwort ist als Prozentsatz des Umsatzes, der Investitionsausgaben oder der Betriebskosten anzugeben.</t>
  </si>
  <si>
    <t xml:space="preserve">Welcher Anteil der Umsatzerlöse bzw. der Aufwendungen Ihres Unternehmens war in den letzten zwei Geschäftsjahren gemäß der EU-Taxonomie für nachhaltige Finanzierung als taxonomiefähig („eligible“) bzw. taxonomiekonform („aligned“) einzustufen?
(Aus den Kategorien „eligible“ und „aligned“ ist jeweils mindestens ein Kennwert anzugeben, insgesamt also mindestens zwei Kennzahlen.) </t>
  </si>
  <si>
    <t>Luftverschmutzung</t>
  </si>
  <si>
    <t xml:space="preserve">Fällt Ihr Unternehmen unter das Emissionshandelssystem? </t>
  </si>
  <si>
    <t>Wenn die Antwort auf Frage E20 „Ja” lautet, unterliegt Ihr Unternehmen einer fortlaufenden oder periodischen Messpflicht?</t>
  </si>
  <si>
    <t>Wenn die Antwort auf Frage E20 „Ja” lautet, gibt es in Ihrem Unternehmen eine Punktquelle, bei der die Emissionen durch Berechnung oder Schätzung ermittelt werden?</t>
  </si>
  <si>
    <t>Fortlaufende Messpflicht</t>
  </si>
  <si>
    <t>Periodische Messpflicht</t>
  </si>
  <si>
    <t>Wenn die Antwort auf Frage E20c „Ja” lautet, welche Maßnahmen hat Ihr Unternehmen zur Verringerung der Luftschadstoffemissionen ergriffen bzw. ergreift es? (Maximal 500 Zeichen Freitext mit Leerzeichen.)</t>
  </si>
  <si>
    <t>Beispiel für ein Emissionshandelssystem: EU-Emissionshandelssystem (EU ETS)</t>
  </si>
  <si>
    <t>Punktquelle der Luftverschmutzung: Quelle der Luftbelastung, bei der die Emissionsmerkmale des Luftschadstoffs (Volumenstrom, Emissionskonzentration, Temperatur, Druck) durch Messung oder aufgrund praktischer Hindernisse bei der Durchführung der Messung durch technische Berechnung eindeutig bestimmt werden können.</t>
  </si>
  <si>
    <t>Bei der Beantwortung der Frage sind die Bestimmungen der Verordnung Nr. 6/2011 (I. 14.) des Landwirtschaftsministeriums über die Untersuchung, Überwachung und Bewertung des Luftbelastungsniveaus sowie der Emissionen ortsfester Luftschadstoffquellen maßgeblich.</t>
  </si>
  <si>
    <t>Wenn der Volumenstrom und/oder die Konzentration durch Berechnung erfolgt ist, ist „Ja“ anzukreuzen.</t>
  </si>
  <si>
    <t>Die Textantwort sollte eine Auflistung der Luftschadstoffe enthalten – wo möglich, wird eine Gruppierung empfohlen (z. B. organische Stoffe gemäß der Verordnung Nr. 4/2011 über die Grenzwerte für die Luftbelastung und die Emissionsgrenzwerte für ortsfeste Punktquellen der Luftverschmutzung, 2.3.1)</t>
  </si>
  <si>
    <t xml:space="preserve">Verwendet Ihr Unternehmen Materialien, die gemäß nationalen oder internationalen Rechtsvorschriften Beschränkungen unterliegen? </t>
  </si>
  <si>
    <t>Wenn die Antwort auf Frage E21 „Ja” lautet,  beschreiben Sie bitte, um welche Stoffe es sich handelt und zu welchem Zweck und in welchem technologischen Prozess Sie diese verwenden! (Maximal 1000 Zeichen Freitext mit Leerzeichen.)</t>
  </si>
  <si>
    <t>Beispiele für einschränkende Vorschriften:
- RoHS (Richtlinie 2011/65/EU des Europäischen Parlaments und des Rates vom 8. Juni 2011 und Regierungsverordnung 374/2012 (XII. 18.))
- REACH (Verordnung (EG) Nr. 1907/2006 des Europäischen Parlaments und des Rates vom 18. Dezember 2006)
- SCIP-Datenbank (Substances of Concern In articles, as such or in complex objects (Products))
- China RoHS2
- Stoffe gemäß CA Prop 65 (Safe Drinking Water and Toxic Enforcement Act von 1986, OEHHA Proposition 65 List)
- Verordnung über Konfliktmineralien (Verordnung (EU) 2017/821 des Europäischen Parlaments und des Rates vom 17. Mai 2017)</t>
  </si>
  <si>
    <t>Wenn die Antwort auf Frage E23 „Ja” lautet, produziert, importiert oder exportiert Ihr Unternehmen Produkte, die Quecksilberzusätze enthalten?</t>
  </si>
  <si>
    <t>Verwendet, produziert, importiert oder exportiert Ihr Unternehmen im Rahmen seiner Tätigkeit quecksilberhaltige Stoffe bzw. fällt quecksilberhaltiger Abfall an?</t>
  </si>
  <si>
    <t>Wenn die Antwort auf Frage E23 „Ja” lautet, behandelt Ihr Unternehmen die bei seiner Tätigkeit anfallenden quecksilberhaltigen Abfälle auf umweltverträgliche Weise?</t>
  </si>
  <si>
    <t>Wenn die Antwort auf Frage E23 „Ja” lautet, gewinnt Ihr Unternehmen die bei seinem Betrieb anfallenden quecksilberhaltigen Abfälle zurück oder regeneriert sie zum Zwecke einer umweltverträglichen Entsorgung?</t>
  </si>
  <si>
    <t xml:space="preserve">Wenn die Antwort auf Frage E23 „Ja” lautet, verwertet Ihr Unternehmen die bei seinem Betrieb anfallenden quecksilberhaltigen Abfälle direkt wieder? </t>
  </si>
  <si>
    <t>Verschmutzung</t>
  </si>
  <si>
    <t xml:space="preserve">  Besorgnis erregende Stoffe</t>
  </si>
  <si>
    <t>Bitte zeigen Sie auch die Art der Wiederverwendung.</t>
  </si>
  <si>
    <t>Verfügen die von Ihrem Unternehmen betriebenen Umweltlärm- und Erschütterungsquellen über in einem Bescheid der Umweltbehörde festgelegte Grenzwerte?</t>
  </si>
  <si>
    <t>Ozonabbauende Stoffe: FCKW, Halone, CTC, TCA, BCM, MB, HBFC und HCFC.</t>
  </si>
  <si>
    <t>Importiert oder verwendet Ihr Unternehmen gefährliche Chemikalien oder Pestizide? Wenn ja, welche?</t>
  </si>
  <si>
    <t>Produziert oder verwendet Ihr Unternehmen im Rahmen seiner Tätigkeit ozonschichtabbauende Stoffe? Wenn ja, welche?</t>
  </si>
  <si>
    <t>Wenn die Antwort auf Frage E26 „Ja” lautet,  beschreiben Sie bitte, zu welchem Zweck und in welchem technologischen Prozess Sie die aufgeführten Stoffe verwenden! (Beschreiben Sie dies in einem Freitextfeld mit maximal 1.000 Zeichen.)</t>
  </si>
  <si>
    <t>War Ihr Unternehmen in den letzten beiden Geschäftsjahren zur Schadensbeseitigung verpflichtet?</t>
  </si>
  <si>
    <t>Die Verpflichtung erstreckt sich auch auf die Überwachung nach der Schadensbeseitigung. Die Verpflichtung endet mit Ablauf der Überwachungsfrist und der Genehmigungsentscheidung der Behörde zur Schadensbeseitigung.
Die aus der eigenen Tätigkeit resultierenden Sanierungspflichten und -aufgaben sind anzugeben.
Sanierungsaufgaben, die für die andere Partei erbracht wurden und nicht aus der eigenen Tätigkeit resultieren, sind in diesen Daten nicht zu berücksichtigen.</t>
  </si>
  <si>
    <t xml:space="preserve">Umweltschäden </t>
  </si>
  <si>
    <t>Kommunales Wasser (letztes Geschäftsjahr): [Kubikmeter]</t>
  </si>
  <si>
    <t>Prozesswasser (letztes Geschäftsjahr): [Kubikmeter]</t>
  </si>
  <si>
    <t>Kühlwasser (letztes Geschäftsjahr): [Kubikmeter]</t>
  </si>
  <si>
    <t>Wie hoch war die Wassernutzung Ihres Unternehmens in den letzten beiden Geschäftsjahren in den folgenden Kategorien?</t>
  </si>
  <si>
    <t>Als Grauwasser gelten Wasser, das beim Waschen, Geschirrspülen, Händewaschen und Baden anfällt, wobei Wasser aus Toiletten mit Wasserspülung nicht dazu zählt.
Das gesammelte und verwendete Regenwasser ist bitte der Kategorie „Sonstiges” zuzuordnen.</t>
  </si>
  <si>
    <t>Nicht bekannt (letztes Geschäftsjahr)</t>
  </si>
  <si>
    <t>Es ist zu prüfen, ob die Wasserverwendung des Unternehmens und der in seiner Lieferkette tätigen Unternehmen nachhaltig ist und welche kurz- und langfristigen Pläne diesbezüglich bestehen.</t>
  </si>
  <si>
    <t>Wie viel Prozent der gesamten Wassernutzung Ihres Unternehmens stammten im letzten Geschäftsjahr aus wiederverwendetem oder recyceltem Wasser?</t>
  </si>
  <si>
    <t>Wasser</t>
  </si>
  <si>
    <t>Wasserverbrauch</t>
  </si>
  <si>
    <t>Nein</t>
  </si>
  <si>
    <t>Hat Ihr Unternehmen ein Ziel für den Zeitraum nach 2030 festgelegt, wonach ein bestimmter Anteil des in einem Geschäftsjahr verbrauchten Wassers aus wiederverwendetem Wasser stammen soll?  Falls ja, geben Sie bitte das Zieldatum, das Basisjahr und den Verwendungsanteil an!</t>
  </si>
  <si>
    <t>Hat Ihr Unternehmen ein Ziel für das Jahr 2030 festgelegt, wonach ein bestimmter Anteil des in einem Geschäftsjahr verbrauchten Wassers aus wiederverwendetem Wasser stammen soll?  Falls ja, geben Sie bitte das Zieldatum, das Basisjahr und den Verwendungsanteil an!</t>
  </si>
  <si>
    <t>Bitte beschreiben Sie auch die Art der Behandlung.</t>
  </si>
  <si>
    <t>Prozessabwasser/gebrauchtes Wasser insgesamt (letztes Geschäftsjahr) [Kubikmeter]</t>
  </si>
  <si>
    <t>Kühlwasser insgesamt (letztes Geschäftsjahr) [Kubikmeter]</t>
  </si>
  <si>
    <t>Wie hoch waren der Wasserablass und der gesamte Wasserverbrauch Ihres Unternehmens in den letzten beiden Geschäftsjahren in den folgenden Kategorien?</t>
  </si>
  <si>
    <t>Gesamter Wasserverbrauch (letztes Geschäftsjahr) [Kubikmeter]:</t>
  </si>
  <si>
    <t>Der gesamte Wasserverbrauch wird automatisch als Differenz zwischen Wassernutzung und Wasserablass berechnet. Wenn das Unternehmen über eine Genehmigung zur Ableitung von Regenwasser in die Kanalisation verfügt, kann es vorkommen, dass der Wert negativ ist.</t>
  </si>
  <si>
    <t>Betreibt Ihr Unternehmen Handel mit lebenden Exemplaren gefährdeter wildlebender Tier- und Pflanzenarten, Präparaten davon, daraus hergestellten Dekorationsgegenständen oder Gebrauchsgegenständen?</t>
  </si>
  <si>
    <t>Hat Ihr Unternehmen in den letzten zwei Geschäftsjahren Investitionen zur Umsetzung nachhaltiger/grüner Wirtschaftstätigkeiten durchgeführt?</t>
  </si>
  <si>
    <t>Rechtlicher Hintergrund:
Gesetz XXXII aus dem Jahr 2003 über die Bekanntgabe des am 3. März 1973 in Washington verabschiedeten Übereinkommens über den internationalen Handel mit gefährdeten Arten freilebender Tiere und Pflanzen.
Dieser gilt für lebende Exemplare, Präparate, daraus hergestellte Dekorationsgegenstände und Gebrauchsgegenstände.</t>
  </si>
  <si>
    <t xml:space="preserve">Ihr Unternehmen in den letzten zwei Geschäftsjahren grün- bzw. braunfeldige Investition durchgeführt?
</t>
  </si>
  <si>
    <t xml:space="preserve">Darstellung der Investition(en): </t>
  </si>
  <si>
    <t>Ist Ihr Unternehmen in einem Naturschutzgebiet, einem Natura-2000-Gebiet oder in unmittelbarer Nähe davon tätig?</t>
  </si>
  <si>
    <t>Bitte geben Sie auch Auskunft über Investitionen, die in den letzten beiden Geschäftsjahren begonnen wurden, aber derzeit noch nicht abgeschlossen sind.
Eine Investition gilt als laufend, wenn die mit der Investition verbundenen behördlichen Formalitäten, beispielsweise das Umweltverträglichkeitsprüfungsverfahren, das einheitliche Genehmigungsverfahren für die Nutzung der Umwelt oder jegliche Formalitäten beim Katasteramt oder sonstige Genehmigungsverfahren, begonnen haben.
Die schriftliche Erläuterung sollte sich auf die Art der Tätigkeit, die geografische Lage und Größe des betroffenen Gebiets, die Arten der betroffenen Lebensräume und die zu deren Erhaltung geplanten Maßnahmen beziehen.</t>
  </si>
  <si>
    <t>Die Antwort sollte sich auf die Aktivitäten in unmittelbarer Nähe von Naturschutzgebieten (Nationalparks, Landschaftsschutzgebiete, Naturschutzgebiete, Naturdenkmäler) und Gebieten des Natura-2000-Netzes, die Art der Aktivitäten, die geografische Lage und Größe der betroffenen Gebiete, ihre Anzahl, den Anteil an der Gesamtzahl der Standorte, die Arten der betroffenen Lebensräume und die zu deren Erhaltung geplanten Maßnahmen beziehen. Bei Naturschutzgebieten reicht es aus, die Gebiete mit nationalem Schutzstatus zu untersuchen.
Mögliche Arten von Lebensräumen: unterirdische Lebensräume, Waldlebensräume, Wiesen- und Feldlebensräume, Wasserlebensräume, Feuchtgebiete, Felslebensräume, Agrarlebensräume, Siedlungs- und Stadtlebensräume, vielfältige Lebensräume.</t>
  </si>
  <si>
    <t>Biologische Vielfalt</t>
  </si>
  <si>
    <t>Auswirkungen auf den Zustand der Arten</t>
  </si>
  <si>
    <t>Hat Ihr Unternehmen Maßnahmen zur Eindämmung des Klimawandels, zum Schutz und zur Wiederherstellung der biologischen Vielfalt und der Ökosysteme sowie zum Ausgleich der durch seine Tätigkeit verursachten schädlichen Auswirkungen ergriffen?</t>
  </si>
  <si>
    <t>Es ist zu prüfen, welche Auswirkungen die Tätigkeit des Unternehmens und der in seiner Lieferkette tätigen Unternehmen auf die biologische Vielfalt haben.</t>
  </si>
  <si>
    <t>Betrag (letztes Geschäftsjahr) [Ungarischer Forint]:</t>
  </si>
  <si>
    <t>Maximal 500 Zeichen Freitext mit Leerzeichen (letztes Geschäftsjahr):</t>
  </si>
  <si>
    <t>Wenn die Antwort auf Frage E37 „Ja” lautet, wie hoch war der Betrag, der in den letzten beiden Geschäftsjahren für die Eindämmung des Klimawandels aufgewendet wurde? Bitte beschreiben Sie kurz die Maßnahme!
Wenn die Maßnahme auch darauf abzielte, die durch die Tätigkeit Ihres Unternehmens verursachten schädlichen Auswirkungen auszugleichen, geben Sie bitte zusätzlich zum Geldbetrag auch den CO2-Äquivalentwert an, sofern die Maßnahme darauf abzielte.</t>
  </si>
  <si>
    <t>Tonnen CO2-Äquivalent (falls relevant) (letztes Geschäftsjahr):</t>
  </si>
  <si>
    <t>Ist Ihr Unternehmen zur Meldung von Daten über Abfälle verpflichtet (Einreichung einer Abfallerklärung)?</t>
  </si>
  <si>
    <t>Datenlieferungspflichten</t>
  </si>
  <si>
    <t>Zu zahlende Gebühren</t>
  </si>
  <si>
    <t>Abfall, Kreislaufwirtschaft</t>
  </si>
  <si>
    <t>Wie hoch waren die vom Unternehmen gezahlten Umweltabgaben, Umweltproduktabgaben und, falls es eine erweiterte Herstellerverantwortung (EPR) hat, die im Rahmen dieser gezahlten Abgaben in den letzten zwei Geschäftsjahren?</t>
  </si>
  <si>
    <t>Umweltbelastungsgebühr (Luft, letztes Geschäftsjahr) [Ungarischer Forint]:</t>
  </si>
  <si>
    <t>Die Vorschriften für die EPR (einschließlich der Gebührenzahlung) treten am 1. Juli 2023 in Kraft.
Die einzelnen Umweltbelastungsgebühren sind gemäß den drei Hauptkategorien des Gesetzes LXXXIX aus dem Jahr 2003 über Umweltbelastungsgebühren separat anzugeben:
Luftbelastungsgebühr § 4-6
Wasserbelastungsgebühr § 7-10
Bodenbelastungsgebühr § 11-14
Die Umweltproduktgebühr wird beispielsweise auf folgende Produkte erhoben: Akkumulatoren, Verpackungsmaterialien, sonstige Erdölprodukte, sonstige Kunststoffprodukte, sonstige chemische Produkte, elektrische und elektronische Geräte, Reifen, Büropapier, Werbepapier
Die genaue Liste ist in der folgenden Rechtsvorschrift zu finden: Gesetz LXXXV aus dem Jahr 2011 über die Umweltproduktgebühr, § 1 (3).
Auf der Grundlage der Regierungsverordnung 80/2023. (III. 14.) über die detaillierten Regeln für die Funktionsweise des erweiterten Herstellerverantwortungssystems.</t>
  </si>
  <si>
    <t>Umweltbelastungsgebühr (Wasser, letztes Geschäftsjahr) [Ungarischer Forint]:</t>
  </si>
  <si>
    <t>Umweltbelastungsgebühr (Boden, letztes Geschäftsjahr) [Ungarischer Forint]:</t>
  </si>
  <si>
    <t>Umweltproduktgebühr (letztes Geschäftsjahr) [Ungarischer Forint]:</t>
  </si>
  <si>
    <t>EPR-Gebühr (letztes Geschäftsjahr) [Ungarischer Forint]:</t>
  </si>
  <si>
    <t>Grundlage für die EPR-Gebühr (letztes Geschäftsjahr) [Tonnen]:</t>
  </si>
  <si>
    <t>Verfügt Ihr Unternehmen über eine Genehmigung für die umweltverträgliche Behandlung, Sammlung, Beförderung, Lagerung und Deponierung von organischen Schadstoffen, die in der Umwelt dauerhaft verbleiben, nachdem sie zu Abfall geworden sind? Wenn ja, bitte kurz erläutern.</t>
  </si>
  <si>
    <t>Umweltfreundliche Entsorgung von Abfällen</t>
  </si>
  <si>
    <t>Ist Ihr Unternehmen am grenzüberschreitenden Transport gefährlicher Abfälle beteiligt? Wenn ja, in welcher Form?</t>
  </si>
  <si>
    <t>Internationaler Handel mit gefährlichen Abfällen</t>
  </si>
  <si>
    <t>Abfallverwertung</t>
  </si>
  <si>
    <t>Nicht gefährlicher Produktionsabfall (letztes Geschäftsjahr) [t]:</t>
  </si>
  <si>
    <t>Nicht gefährlicher Produktionsabfall (letztes Geschäftsjahr) [%]:</t>
  </si>
  <si>
    <t>Gefährlicher Produktionsabfall (letztes Geschäftsjahr) [t]:</t>
  </si>
  <si>
    <t>Gefährlicher Produktionsabfall (letztes Geschäftsjahr) [%]:</t>
  </si>
  <si>
    <t>Nicht getrennt gesammelte Siedlungsabfall (kommunale Abfälle) – 1 m3 Gewicht ~0,2 t (letztes Geschäftsjahr) [t]:</t>
  </si>
  <si>
    <t>Nicht getrennt gesammelte Siedlungsabfall (kommunale Abfälle) – 1 m3 Gewicht ~0,2 t (letztes Geschäftsjahr) [%]:</t>
  </si>
  <si>
    <t>Getrennt gesammelte nicht gefährliche Siedlungsabfall (kommunale Abfälle) (letztes Geschäftsjahr) [t]:</t>
  </si>
  <si>
    <t>Getrennt gesammelte nicht gefährliche Siedlungsabfall (kommunale Abfälle) (letztes Geschäftsjahr) [%]:</t>
  </si>
  <si>
    <t>Getrennt gesammelte gefährliche Siedlungsabfall (kommunale Abfälle) (letztes Geschäftsjahr) [t]:</t>
  </si>
  <si>
    <t>Getrennt gesammelte gefährliche Siedlungsabfall (kommunale Abfälle) (letztes Geschäftsjahr) [%]:</t>
  </si>
  <si>
    <t>Gefährlicher Abfall  insgesamt (letztes Geschäftsjahr) [t]:</t>
  </si>
  <si>
    <t>Nicht gefährlicher Abfall insgesamt (letztes Geschäftsjahr) [t]:</t>
  </si>
  <si>
    <t>Der Betrag ist anzugeben, der nachweislich zur Erreichung der angegebenen Ziele gedient haben.
Im Interesse des Schutzes der biologischen Vielfalt  sind die Beträge zu berücksichtigen, die für folgende Aktivitäten aufgewendet wurden: Aktivitäten, die in direktem Zusammenhang mit dem Betrieb, den Aktivitäten, den Standorten und den Betriebsstätten des Unternehmens stehen und dem Schutz und der Erhaltung der biologischen Vielfalt (einschließlich Maßnahmen zum Schutz von Lebewesen und ihren Lebensräumen). In diesem Fall können also keine Beträge berücksichtigt werden, die für Maßnahmen zum Schutz der biologischen Vielfalt an Orten aufgewendet wurden, die nicht im Interesse des Unternehmens liegen.
Berücksichtigt werden können:
- Maßnahmen zur Vermeidung negativer Auswirkungen auf die biologische Vielfalt;
- Maßnahmen zur Minimierung oder zum Ausgleich negativer Auswirkungen auf die biologische Vielfalt;
- Maßnahmen zur Wiederherstellung und Sanierung der betroffenen Ökosysteme
Kosten.</t>
  </si>
  <si>
    <t>Ausgleich für schädliche Umweltauswirkungen auf die biologische Vielfalt: Geben Sie hier bitte den Geldbetrag an, der für Investitionen zum Ausgleich schädlicher Umweltauswirkungen aufgewendet wurde, die NICHT in direktem Zusammenhang mit dem Betrieb, den Aktivitäten, den Standorten und den Betriebsstätten des Unternehmens stehen.</t>
  </si>
  <si>
    <t>Es ist zu prüfen, welche umweltschutzbezogene Gebühren- und Abgabenpflichten für das Unternehmen bzw. für die in seiner Lieferkette tätigen Unternehmen entstanden sind.</t>
  </si>
  <si>
    <t>Wenn Ihr Unternehmen eine Abfallklassifizierung (in die Kategorien gefährlich – nicht gefährlich) durchgeführt hat, beschreiben Sie bitte den Ablauf! (Maximal 1.000 Zeichen Freitext mit Leerzeichen.)</t>
  </si>
  <si>
    <t>Bei der Antwort sind die folgenden Rohstoffe zu berücksichtigen:
- recycelte Rohstoffe
- zurückgewonnene Rohstoffe
- erneuerbare Rohstoffe (z. B. Holz, Kork, Schilf, Bambus usw.)
- nicht erneuerbare Rohstoffe (z. B. Glas, Kunststoff usw.)
- verkaufte Rohstoffe
Die Menge der Materialströme (Inputs) zum Unternehmen muss angegeben werden, unabhängig davon, von welchem Unternehmen (auch vom eigenen) die Rohstoffe stammen.</t>
  </si>
  <si>
    <t xml:space="preserve">Verwendet Ihr Unternehmen Rohstoffe gemäß den Prinzipien der Kreislaufwirtschaft, beziehungsweise Sekundärrohstoffe aus Abfällen und berücksichtigt es bei der Produktgestaltung die Anforderungen der Kreislaufwirtschaft, auch in Bezug auf die Produktverpackung? </t>
  </si>
  <si>
    <t>Wenn die Antwort auf Frage E45 „Ja” lautet, verwertet Ihr Unternehmen die bei seiner Tätigkeit anfallenden Abfälle oder Ausschussware direkt wieder?</t>
  </si>
  <si>
    <t>Kreislaufwirtschaft</t>
  </si>
  <si>
    <t>In welchen Bereichen verfügt Ihr Unternehmen über ein Managementsystem oder eine Strategie/Politik aus den folgenden Bereichen? (Mehrere Antworten möglich).</t>
  </si>
  <si>
    <t>Umwelt</t>
  </si>
  <si>
    <t>Gesundheitsschutz und Sicherheit am Arbeitsplatz</t>
  </si>
  <si>
    <t>Antikorruption</t>
  </si>
  <si>
    <t>Qualitätsmanagement</t>
  </si>
  <si>
    <t>Verantwortungsvolle Rohstoffbeschaffung</t>
  </si>
  <si>
    <t>Informationssicherheit</t>
  </si>
  <si>
    <t>Soziale Verantwortung</t>
  </si>
  <si>
    <t>Sonstiges, nämlich:</t>
  </si>
  <si>
    <t>Nicht vorhanden</t>
  </si>
  <si>
    <t>Es können alle Managementsysteme (Normen, Normenfamilien, Management- und Zertifizierungssysteme, Kodizes) berücksichtigt werden, die das Unternehmen anwendet, unabhängig davon, ob sie von einer externen Stelle zertifiziert sind oder nicht.
Es sind die Bereiche anzugeben, in denen das Unternehmen ein Verfahren anwendet, das einer Norm entspricht, aber nicht von einer externen Stelle zertifiziert werden kann. Beispiele hierfür sind die Anwendung der Empfehlungen der ISO 26000 und die Anwendung des Ethikkodexes der Business Social Compliance Initiative (BSCI).</t>
  </si>
  <si>
    <t>Es ist darzustellen, über welche Unternehmensführungssysteme das Unternehmen und seine Lieferanten verfügen und ob diese über eine externe Zertifizierung verfügen.</t>
  </si>
  <si>
    <t>Unter „Zertifizierung“ ist eine Zertifizierung durch eine dritte (unabhängige) Partei zu verstehen: also ein Bewertungsprozess, der von einer unabhängigen Stelle (Zertifizierungsorganisation) durchgeführt wird, mit dem Ziel festzustellen, ob das Managementsystem die Anforderungen erfüllt, ordnungsgemäß implementiert wurde und eine Bescheinigung (Zertifikat) ausgestellt werden kann.
Wichtig ist jedoch, dass kein Gesetz oder internationale Vereinbarung Unternehmen zur Einführung eines Umweltmanagementsystems verpflichtet.
In den Begriff „Managementsystem“ fällt auch der Fall, dass das Unternehmen über eine von Dritten zertifizierte Sicherheitszertifizierung im Bereich Arbeitsschutz und Arbeitssicherheit (z. B. SCC, VCA) verfügt, unabhängig davon, ob diese Sicherheitszertifizierung zusammen mit oder ohne Managementsystem-Zertifizierung erfolgt. Nicht darunter fällt der Fall, wenn das Sicherheitszertifikat nur die Mitarbeitenden betrifft und nicht das Unternehmen („nur“ persönliche Zertifizierung).
Darüber hinaus fällt in den Begriff „Managementsystem“ jede Zertifizierung nach einem Standard, der die Umweltleistung, soziale Verantwortung oder Unternehmensführung abdeckt (z. B. ISO 14064).</t>
  </si>
  <si>
    <t>Umwelt: gemäß der Normenreihe ISO 14000 (z. B. ISO 14001)</t>
  </si>
  <si>
    <t>Umwelt: gemäß dem Umweltmanagement- und Zertifizierungssystem (EMAS)</t>
  </si>
  <si>
    <t>Umwelt: Sonstiges (Bezeichnung des Systems erforderlich)</t>
  </si>
  <si>
    <t>Energiemanagement: gemäß der Norm ISO 50001</t>
  </si>
  <si>
    <t>Energiemanagement: Sonstiges (Bezeichnung des Systems erforderlich)</t>
  </si>
  <si>
    <t>Gesundheitsschutz und Sicherheit am Arbeitsplatz: gemäß der Norm ISO 45001</t>
  </si>
  <si>
    <t>Gesundheitsschutz und Sicherheit am Arbeitsplatz: Sonstiges (Bezeichnung des Systems erforderlich)</t>
  </si>
  <si>
    <t>Antikorruption: gemäß ISO 37001</t>
  </si>
  <si>
    <t>Antikorruption: Sonstiges (Bezeichnung des Systems erforderlich)</t>
  </si>
  <si>
    <t>Qualitätsmanagement: gemäß ISO 9000-Normenreihe</t>
  </si>
  <si>
    <t>Qualitätsmanagement: Sonstiges (Bezeichnung des Systems erforderlich)</t>
  </si>
  <si>
    <t>Informationssicherheit: gemäß ISO/IEC 27001</t>
  </si>
  <si>
    <t>Informationssicherheit: Sonstiges (Bezeichnung des Systems erforderlich)</t>
  </si>
  <si>
    <t>Soziale Verantwortung: gemäß ISO 26000</t>
  </si>
  <si>
    <t>Soziale Verantwortung: Sonstiges (Bezeichnung des Systems erforderlich)</t>
  </si>
  <si>
    <t>Verantwortungsvolle Rohstoffbeschaffung (Bezeichnung des Systems erforderlich)</t>
  </si>
  <si>
    <t>Sonstiges (Bezeichnung des Systems erforderlich)</t>
  </si>
  <si>
    <t>Welche externe Zertifizierung(en) besitzt das Unternehmen für die im Rahmen von Frage G1a angegebenen (zertifizierten) Bereiche?</t>
  </si>
  <si>
    <t>Unternehmensmanagementsysteme</t>
  </si>
  <si>
    <t>Es ist darzustellen, ob das Unternehmen und seine Lieferanten über eine für ESG-Themen zuständige Führungskraft verfügen.</t>
  </si>
  <si>
    <t>Hat Ihr Unternehmen eine Führungskraft ernannt, die sich mit Umwelt-, Sozial- und Unternehmensführungsfragen (ESG) befasst?</t>
  </si>
  <si>
    <t>Wie hoch ist der Anteil weiblicher Führungskräfte im Management Ihres Unternehmens? [%]</t>
  </si>
  <si>
    <t>Veröffentlicht Ihr Unternehmen einen Bericht zur sozialen Verantwortung von Unternehmen (CSR)/Nachhaltigkeit/CSRD?</t>
  </si>
  <si>
    <t>Wenn die Antwort auf Frage G4 "Ja" lautet (alle Antworten, die mit „Ja“ beginnen), wurde Ihr letzter Bericht von einer dritten Partei geprüft bzw. auditiert?</t>
  </si>
  <si>
    <t>Verfügt Ihr Unternehmen über einen Beschwerdemechanismus oder ein dokumentiertes Beschwerdeverfahren?</t>
  </si>
  <si>
    <t>Wenn die Antwort auf Frage G5 „Ja” lautet, wurde der Beschwerdemechanismus des Unternehmens in Form eines internen Hinweisgebersystems eingerichtet, das auf Grundlage des Gesetzes Nr. XXV aus dem Jahr 2023 über Beschwerden, Meldungen im öffentlichen Interesse sowie über die Regelungen zur Meldung von Missständen geschaffen wurde?</t>
  </si>
  <si>
    <t>Gegebenenfalls wird angegeben, wer für das Beschwerdeverfahren zuständig ist (es gibt eine Beschwerdestelle, an die sich Dritte direkt oder über einen Drittanbieter wenden können).</t>
  </si>
  <si>
    <t>Die vom Unternehmen beauftragten verantwortlichen Personen sind unparteiisch, unabhängig und nicht an Weisungen gebunden.</t>
  </si>
  <si>
    <t>Die Frage betrifft alle Beteiligten (intern, extern).</t>
  </si>
  <si>
    <t>Die Beschwerdeverfahrensordnung beschreibt den Ablauf der Beschwerdebearbeitung und die voraussichtliche Dauer der einzelnen Schritte.</t>
  </si>
  <si>
    <t>Die Regeln für das Beschwerdeverfahren werden in der jeweiligen Landessprache öffentlich zugänglich gemacht in allen Ländern, in denen das Unternehmen tätig ist.</t>
  </si>
  <si>
    <t>Der Beschwerdeführer erhält bei Einreichung der Beschwerde eine Bestätigung über den Eingang der Beschwerde.</t>
  </si>
  <si>
    <t>Die Identität des Beschwerdeführers wird vertraulich behandelt.</t>
  </si>
  <si>
    <t>Wir setzen uns dafür ein, dass Beschwerdeführer keine Repressalien zu befürchten haben.</t>
  </si>
  <si>
    <t>Die Beschwerde kann anonym eingereicht werden.</t>
  </si>
  <si>
    <t>Wir stimmen uns mit dem Beschwerdeführer oder seinem Vertreter/seiner Vertreterin hinsichtlich der Behebung/Lösung der Beschwerde ab.</t>
  </si>
  <si>
    <t xml:space="preserve">Bewertung der Wirksamkeit des Beschwerdeverfahrens mindestens einmal alle 12 Monate und ad hoc.
</t>
  </si>
  <si>
    <t>Berufungsverfahren.</t>
  </si>
  <si>
    <t>Keines der oben genannten.</t>
  </si>
  <si>
    <t>Wenn die Antwort auf Frage G5 „Ja” lautet, welche Merkmale weist der Beschwerdemechanismus bzw. das Beschwerdeverfahren Ihres Unternehmens auf? (Mehrere Antworten möglich.)</t>
  </si>
  <si>
    <t>Es ist darzustellen, ob das Unternehmen und seine Lieferanten über einen Beschwerdemechanismus verfügen, der den internationalen Übereinkommen entspricht.</t>
  </si>
  <si>
    <t>Wenn die Antwort auf Frage G5a „Nein” lautet, welche Arten von Beschwerden können eingereicht werden? (Mehrfachnennungen möglich.)</t>
  </si>
  <si>
    <t>Wenn die Antwort auf Frage G5a „Nein“ lautet: Für welche Interessengruppen steht der Beschwerdemechanismus zur Verfügung? (Mehrere Antworten möglich.)</t>
  </si>
  <si>
    <t>Beschwerden im Zusammenhang mit Menschenrechten</t>
  </si>
  <si>
    <t>Beschwerden im Zusammenhang mit dem Umweltschutz</t>
  </si>
  <si>
    <t>Unethische Geschäftspraktiken</t>
  </si>
  <si>
    <t>Sonstiges</t>
  </si>
  <si>
    <t>Interne Interessengruppen (Unternehmer/Zeitarbeitskräfte, direkte Lieferanten, Dienstleister usw.)</t>
  </si>
  <si>
    <t>Externe Interessengruppen (Unternehmer, nicht direkte Lieferanten, lokale Gemeinschaften usw.)</t>
  </si>
  <si>
    <t>Sonstige Interessengruppen</t>
  </si>
  <si>
    <t xml:space="preserve">Wenn die Antwort auf Frage G5a „Nein“ lautet: Wie optimiert Ihr Unternehmen den Zugang zum Beschwerdeverfahren für alle berechtigten Interessengruppen? (Mehrere Antworten möglich.) </t>
  </si>
  <si>
    <t>Durch Schulungen</t>
  </si>
  <si>
    <t>Mit Hilfe verschiedener Medien</t>
  </si>
  <si>
    <t>Teilnahme an einem gemeinsamen Branchenbeschwerdeverfahren</t>
  </si>
  <si>
    <t>Keines der oben genannten</t>
  </si>
  <si>
    <t>Es ist darzustellen, ob das Unternehmen und seine Lieferanten in strukturierter und dokumentierter Weise Feedback von ihren Mitarbeitern zum Betrieb des Unternehmens einholen.</t>
  </si>
  <si>
    <t>Misst Ihr Unternehmen die Mitarbeiterzufriedenheit?</t>
  </si>
  <si>
    <t>Es ist darzustellen, ob das Unternehmen und seine Lieferanten die Einhaltung der ESG-Ziele strukturiert in das Vergütungssystem für Führungskräfte integriert haben.</t>
  </si>
  <si>
    <t>Hat Ihr Unternehmen eine an ESG-Zielen gekoppelte Vergütung in seine Betriebsabläufe integriert?</t>
  </si>
  <si>
    <t>Die Integration kann beispielsweise die Aufnahme in Strategien, Richtlinien, Vorschriften usw. bedeuten.</t>
  </si>
  <si>
    <t>Unternehmensführung</t>
  </si>
  <si>
    <t>Verfügt Ihr Unternehmen über eine offizielle Richtlinie zur Geschäftsethik oder einen Ethikkodex?</t>
  </si>
  <si>
    <t>Es ist darzustellen, dass das Unternehmen und seine Lieferanten die geschäftsethischen Aspekte ihrer Aktivitäten in strukturierter Form überwachen.</t>
  </si>
  <si>
    <t>Wenn die Antwort auf Frage G8 „Ja“ lautet: Welche der folgenden Bereiche deckt diese Politik ab? (Mehrere Antworten möglich.)</t>
  </si>
  <si>
    <t>Bekämpfung von Korruption und Geldwäsche</t>
  </si>
  <si>
    <t>Datenschutz und Datensicherheit</t>
  </si>
  <si>
    <t>Finanzielle Verantwortung (genaue Aufzeichnungen)</t>
  </si>
  <si>
    <t>Veröffentlichung von Informationen</t>
  </si>
  <si>
    <t>Fairer Wettbewerb und Kartellfreiheit</t>
  </si>
  <si>
    <t>Unvereinbarkeit</t>
  </si>
  <si>
    <t>Gefälschte Ersatzteile</t>
  </si>
  <si>
    <t>Geistiges Eigentum</t>
  </si>
  <si>
    <t xml:space="preserve">Exportkontrollen und Wirtschaftssanktionen
</t>
  </si>
  <si>
    <t>Meldung von Missbräuchen und Schutz vor Vergeltungsmaßnahmen</t>
  </si>
  <si>
    <t>Geschäftsethik</t>
  </si>
  <si>
    <t>Wenn die Antwort auf Frage G8 „Ja” lautet: Werden für die Mitarbeitenden Schulungen zu dieser Richtlinie organisiert?</t>
  </si>
  <si>
    <t>Es ist darzustellen, inwieweit das Unternehmen und seine Lieferanten bei ihrer Tätigkeit die gesetzlichen Anforderungen erfüllt haben und ob sie mit behördlichen Strafen belegt wurden.</t>
  </si>
  <si>
    <t>Hat Ihr Unternehmen in den letzten zwei Geschäftsjahren eine Verwaltungsstrafe erhalten? (Mehrere Antworten möglich.)</t>
  </si>
  <si>
    <t>Ja, eine umweltrechtliche Geldbuße.</t>
  </si>
  <si>
    <t>Ja, eine arbeitsmedizinische Geldbuße.</t>
  </si>
  <si>
    <t>Ja, eine arbeitsschutzrechtliche Geldbuße.</t>
  </si>
  <si>
    <t>Ja, eine verbraucherschutzrechtliche Geldbuße.</t>
  </si>
  <si>
    <t>Ja, eine gesundheitsbehördliche (öffentlich-gesundheitliche) Geldbuße.</t>
  </si>
  <si>
    <t>Ja, eine verbrauchsteuerrechtliche (zoll-/verbrauchsteuerbezogene) Geldbuße.</t>
  </si>
  <si>
    <t>Ja, eine Geldbuße wegen Pflichtverletzung (Säumnisstrafe).</t>
  </si>
  <si>
    <t>Ja, eine geldbußenrechtliche Sanktion im Zusammenhang mit der Vergütung/Entlohnung.</t>
  </si>
  <si>
    <t>Ja, eine sonstige verwaltungsrechtliche Geldbuße: (Bezeichnung der Geldbuße erforderlich)</t>
  </si>
  <si>
    <t>Wenn die Antwort auf Frage G9 „Ja“ lautet, erläutern Sie bitte die Einzelheiten der behördlichen Geldbuße (Zeitpunkt, Begründung, Höhe der Sanktion sowie die anschließend ergriffenen Maßnahmen zur Beseitigung der Ursachen). (Maximal 2000 Zeichen Freitext mit Leerzeichen.)</t>
  </si>
  <si>
    <t>Wie viele direkte Lieferanten umfasste die Lieferkette Ihres Unternehmens insgesamt in den letzten zwei Geschäftsjahren, und wie hoch ist der Anteil jener Lieferanten, für die Ihr Unternehmen eine ESG-bezogene Risikobewertung durchgeführt hat?</t>
  </si>
  <si>
    <t>Sind Lieferanten im Rahmen des Beschaffungsprozesses Ihres Unternehmens verpflichtet, Anforderungen in Bezug auf einen oder mehrere ESG-Bereiche zu erfüllen?</t>
  </si>
  <si>
    <t>Wenn die Antwort auf Frage G11 "Ja" lautet (alle Antworten, die mit "Ja" beginnen):
Welche ESG-Bereiche sind in den Lieferantenverträgen geregelt, bzw. welchen ESG-Anforderungen müssen Lieferanten entsprechen, sofern diese nicht vertraglich festgelegt sind?</t>
  </si>
  <si>
    <t>Hat Ihr Unternehmen in den letzten zwei Geschäftsjahren eine Nachhaltigkeits- bzw. ESG-Risikobewertung durchgeführt?</t>
  </si>
  <si>
    <t>Wenn die Antwort auf Frage G12 „Ja“ lautet: Welche Bereiche umfasste die Risikobewertung?</t>
  </si>
  <si>
    <t>Es ist darzustellen, ob das Unternehmen und seine Lieferanten bereits über Erfahrungen bei der Bewertung von Nachhaltigkeitsrisiken in ihrer Lieferkette verfügen.</t>
  </si>
  <si>
    <t>Eigener Geschäftsbereich</t>
  </si>
  <si>
    <t>Direkte Lieferanten</t>
  </si>
  <si>
    <t>Indirekte Lieferanten</t>
  </si>
  <si>
    <t>Mehr als einmal pro Jahr</t>
  </si>
  <si>
    <t>Jährlich</t>
  </si>
  <si>
    <t>Alle zwei Jahre</t>
  </si>
  <si>
    <t>Seltener als alle zwei Jahre</t>
  </si>
  <si>
    <t>Anlassbezogen, wenn mit einer wesentlichen Veränderung der Risikolage gerechnet wurde</t>
  </si>
  <si>
    <t>Anlassbezogen, wenn bekannt ist, dass eine Rechtsverletzung stattgefunden haben könnte, z. B. im Zusammenhang mit einer Beschwerde</t>
  </si>
  <si>
    <t>Wenn die Antwort auf Frage G12 „Ja“ lautet: Wie häufig hat Ihr Unternehmen Risikobewertungen durchgeführt? (Mehrere Antworten möglich.)</t>
  </si>
  <si>
    <t>Unter Nachhaltigkeitsrisikobewertung ist die Prüfung eines oder mehrerer der Umwelt-, Sozial- und Governance-Kategorien (ESG) zu verstehen.</t>
  </si>
  <si>
    <t>Bietet Ihr Unternehmen Schulungen für seine Mitarbeitenden an? (Mehrere Antworten möglich.)</t>
  </si>
  <si>
    <t>Organisiert Ihr Unternehmen regelmäßig sociale oder umweltbezogene Sensibilisierungsprogramme für seine Beschäftigten oder nimmt es an solchen Programmen teil?</t>
  </si>
  <si>
    <t>Für die Arbeitsausführung erforderliche Schulung</t>
  </si>
  <si>
    <t>Für die Ausübung der Position erforderliche Schulung</t>
  </si>
  <si>
    <t>Gesundheitsbezogene Schulung</t>
  </si>
  <si>
    <t xml:space="preserve">Schulung zur Entwicklung sozialer Kompetenzen (Soft Skills) </t>
  </si>
  <si>
    <t>Sonstige Schulung</t>
  </si>
  <si>
    <t>Schulung und Bewusstseinsbildung</t>
  </si>
  <si>
    <t>Als Soft Skills gelten beispielsweise Kommunikationsfähigkeit, Organisationsfähigkeit, Anpassungsfähigkeit, Teamorientierung, Motivationsfähigkeit, emotionale Intelligenz, Kreativität, Flexibilität sowie Mobilität.</t>
  </si>
  <si>
    <t>Ja, das Unternehmen organisiert solche Programme (Maximal 500 Zeichen Freitext mit Leerzeichen, mit Angaben zur Häufigkeit und zum Inhalt der Programme sowie relevanten Daten).</t>
  </si>
  <si>
    <t>Ja, das Unternehmen nimmt an solchen Programmen teil (Maximal 500 Zeichen Freitext mit Leerzeichen, mit Angaben zur Häufigkeit und zum Inhalt der Programme sowie relevanten Daten).</t>
  </si>
  <si>
    <t>Zur Beurteilung, ob Investitionen in der Erweiterung von Produkten bzw. Portfolios, oder im Zusammenhang mit dem Betrieb mit dem Ziel einer nachhaltigeren Umsetzung getätigt wurden.</t>
  </si>
  <si>
    <t>Es ist zu prüfen, ob das Unternehmen bzw. die in seiner Lieferkette tätigen Unternehmen ein erhebliches Luftverschmutzungsrisiko darstellen.</t>
  </si>
  <si>
    <t>Es ist zu prüfen, ob das Unternehmen bzw. die in seiner Lieferkette tätigen Unternehmen im Rahmen ihrer Tätigkeit Produkte herstellen, importieren oder exportieren, die gemäß Anhang A Teil I des Minamata-Übereinkommens zugesetztes Quecksilber enthalten. (Sofern keine registrierte Ausnahmeregelung vorliegt.)</t>
  </si>
  <si>
    <t>Es ist zu prüfen, ob das Unternehmen bzw. die in seiner Lieferkette tätigen Unternehmen die quecksilberhaltigen Abfälle aus ihrer Tätigkeit auf umweltverträgliche Weise behandeln, sie zur umweltverträglichen Entsorgung zurückgewinnen, recyceln, regenerieren oder direkt wiederverwenden.</t>
  </si>
  <si>
    <t>Es ist zu prüfen, ob das Unternehmen bzw. die in seiner Lieferkette tätigen Unternehmen gegen das Verbot der Herstellung und Verwendung von Stoffen gemäß Anhang A des Stockholmer Übereinkommens verstoßen.</t>
  </si>
  <si>
    <t>Es ist zu prüfen, ob das Unternehmen bzw. die in seiner Lieferkette tätigen Unternehmen Chemikalien importieren, die in Anhang III des Rotterdamer Übereinkommens aufgeführt sind.</t>
  </si>
  <si>
    <t>Es ist zu prüfen, ob das Unternehmen bzw. die in seiner Lieferkette tätigen Unternehmen bei ihrer Tätigkeit ozonschädigende Stoffe (FCKW, Halone, CTC, TCA, BCM, MB, HBFC und HCFC) herstellen oder verwenden.</t>
  </si>
  <si>
    <t>Es ist zu prüfen, ob im Zusammenhang mit der Tätigkeit des Unternehmens bzw. der in seiner Lieferkette tätigen Unternehmen  Umweltschäden entstanden sind.</t>
  </si>
  <si>
    <t>Es ist zu prüfen, ob das Unternehmen bzw. die in seiner Lieferkette tätigen Unternehmen an der grenzüberschreitenden Verbringung gefährlicher und anderer Abfälle gemäß Artikel 1 Absätze 1 und 2 des Basler Übereinkommens beteiligt sind.</t>
  </si>
  <si>
    <t>Es ist zu prüfen, welche Maßnahmen das Unternehmen und die in seiner Lieferkette tätigen Unternehmen ergreifen, um Emissionen aus Lagerbeständen und Abfällen zu reduzieren oder zu beseitigen. Es ist zu prüfen, ob die in Anhang A, B oder C des Stockholmer Übereinkommens aufgeführten Stoffe nach ihrer Umwandlung in Abfall auf umweltverträgliche Weise behandelt, gesammelt, transportiert und gelagert werden.</t>
  </si>
  <si>
    <t>Es ist zu prüfen, ob das Unternehmen bzw. die in seiner Lieferkette tätigen Unternehmen Abfallbewirtschaftungstätigkeiten ausüben oder als Abfallerzeuger mit hohem Risiko gelten.</t>
  </si>
  <si>
    <t>Es ist zu prüfen, welche Auswirkungen die bisherigen und geplanten Investitionen des Unternehmens und der in seiner Lieferkette tätigen Unternehmen auf natürliche Lebensräume haben.</t>
  </si>
  <si>
    <t>Es ist zu prüfen, ob das Unternehmen bzw. die in seiner Lieferkette tätigen Unternehmen bei ihrer Tätigkeit gegen die Bestimmungen des internationalen Übereinkommens über den internationalen Handel mit gefährdeten Arten freilebender Tiere und Pflanzen verstoßen.</t>
  </si>
  <si>
    <t xml:space="preserve">Es ist zu prüfen, wie viel Prozent der von dem Unternehmen und der in seiner Lieferkette tätigen Unternehmen verwendeten Materialien als verwertete, zurückgewonnene, erneuerbare und nicht erneuerbare Rohstoffe gelten. </t>
  </si>
  <si>
    <t xml:space="preserve">Bei sonstiger Textantwort </t>
  </si>
  <si>
    <t>Das Recht von Kindern auf die volle Entfaltung ihrer Fähigkeiten</t>
  </si>
  <si>
    <t>Die Rechte von Kindern auf das erreichbare Höchstmaß an Gesundheit</t>
  </si>
  <si>
    <t>Die Rechte von Kindern auf soziale Sicherheit und einen angemessenen Lebensstandard</t>
  </si>
  <si>
    <t xml:space="preserve">Kinderarbeit und junge Arbeitnehmer, Arbeitnehmerinnen </t>
  </si>
  <si>
    <t>Die Rechte von Kindern auf Bildung</t>
  </si>
  <si>
    <t>Die Rechte von Kindern auf Schutz vor wirtschaftlicher Ausbeutung und davor, zu jeglicher Arbeit gezwungen zu werden, die mit Risiken verbunden ist oder ihre Schulbildung, Gesundheit oder ihre körperliche, geistige, seelische, moralische oder soziale Entwicklung beeinträchtigt</t>
  </si>
  <si>
    <t xml:space="preserve"> Die Rechte von Kindern auf Schutz vor allen Formen sexueller Ausbeutung und Gewalt</t>
  </si>
  <si>
    <t xml:space="preserve"> Die Rechte und Verbote in Bezug auf die Beschäftigung von Kindern im schulpflichtigen Alter</t>
  </si>
  <si>
    <t>Schutz von Arbeitnehmern, die Kinder erziehen</t>
  </si>
  <si>
    <t>Vaterschaftsurlaub</t>
  </si>
  <si>
    <t>Löhne und Zulagen</t>
  </si>
  <si>
    <t>Ethische Rekrutierung</t>
  </si>
  <si>
    <t>Freiheit der Vereinigungsbildung und der kollektiven Verhandlung</t>
  </si>
  <si>
    <t>Land-, Wald- und Wasserrechte sowie Zwangsräumungen</t>
  </si>
  <si>
    <t>Einsatz bewaffneter Sicherheitskräfte</t>
  </si>
  <si>
    <t>Verfügt Ihr Unternehmen über eine Politik oder Richtlinie zu den Arbeitsbedingungen?</t>
  </si>
  <si>
    <t>Anteil an der Gesamtzahl der Beschäftigten (letztes Geschäftsjahr) [%]</t>
  </si>
  <si>
    <t xml:space="preserve"> Personenanzahl (vorangegangenen Geschäftsjahr):</t>
  </si>
  <si>
    <t>Anteil an der Gesamtzahl der Beschäftigten (vorangegangenen Geschäftsjahr) [%]</t>
  </si>
  <si>
    <t>Prozentualer Anteil (geistiger Personalbestand)</t>
  </si>
  <si>
    <t>Welchen Prozentsatz stellt das durchschnittliche Grundgehalt der weiblichen Mitarbeitenden Ihres Unternehmens im Vergleich zum durchschnittlichen Grundgehalt männlicher Mitarbeitender in derselben Position für physische und geistige Beschäftigte dar?</t>
  </si>
  <si>
    <t>Verfügt Ihr Unternehmen über ein Verfahren für Arbeits- und Gesundheitsschutz, das den örtlichen Gesetzen, den Branchenanforderungen und den internationalen Standards entspricht?</t>
  </si>
  <si>
    <t>Bitte geben Sie für physische und geistige Beschäftigte das Verhältnis der durchschnittlichen Grundgehälter von weiblichen und männlichen Mitarbeitenden an. Die Anerkennung der Geschlechtergleichstellung ist aus Sicht der sozialen Nachhaltigkeit unerlässlich.</t>
  </si>
  <si>
    <t>Wenn ein Unternehmen über die angegebenen Richtlinien verfügt, ist davon auszugehen, dass dessen Betrieb mit einem geringeren sozialen Risiko verbunden ist.</t>
  </si>
  <si>
    <t xml:space="preserve">Wenn es in dem jeweiligen Land keinen gesetzlichen Mindestlohn gibt: Stellt Ihr Unternehmen im Rahmen seiner Tätigkeit sicher, dass allen Beschäftigten ein Einkommen mindestens in Höhe der von den Vereinten Nationen festgelegten internationalen Armutsgrenze gewährt wird? </t>
  </si>
  <si>
    <t xml:space="preserve">Wie viele Beschäftigte waren in Ihrem Unternehmen in den letzten zwei Geschäftsjahren tätig, deren auf Vollzeit hochgerechnetes Entgelt 105 % des gesetzlichen Mindestlohns nicht überschritten hat, und wie hoch ist der Anteil dieser Beschäftigten an der Gesamtzahl der Beschäftigten? </t>
  </si>
  <si>
    <t>Es ist darzustellen, ob das Unternehmen und seine Lieferanten die gesundheits- und arbeitsschutzbezogenen Aspekte ihrer Tätigkeiten in strukturierter Form überwachen.</t>
  </si>
  <si>
    <t>Wenn die Antwort auf Frage S6 ‚Ja‘ lautet, welche der folgenden Bereiche deckt dieses Verfahren ab? (Mehrere Antworten möglich)</t>
  </si>
  <si>
    <t>Wenn die Antwort auf Frage S6 ‚Ja‘ lautet, bietet das Unternehmen Schulungen für die Mitarbeitenden zu diesem Verfahren (Arbeitsschutz) an?</t>
  </si>
  <si>
    <t>Persönliche Schutzausrüstung</t>
  </si>
  <si>
    <t>Maschinensicherheit</t>
  </si>
  <si>
    <t>Ergonomie am Arbeitsplatz</t>
  </si>
  <si>
    <t>Umgang mit Chemikalien und/oder biologischen Stoffen</t>
  </si>
  <si>
    <t>Brandschutz</t>
  </si>
  <si>
    <t>Sonstiges (maximal 500 Zeichen Freitext mit Leerzeichen)</t>
  </si>
  <si>
    <t>Es ist darzustellen, ob das Unternehmen und seine Lieferanten besonderes Augenmerk darauf legen, dass die Mitarbeitenden über zumindest grundlegende Kenntnisse in Erster Hilfe verfügen.</t>
  </si>
  <si>
    <t>Für die Bewertung der Erste-Hilfe-Leistungen am Arbeitsplatz dürfen nur diejenigen Mitarbeitenden berücksichtigt werden, die von ihrem Arbeitgeber mit dieser Rolle beauftragt (benannt) wurden oder auf andere nachweisbare Weise eine Vereinbarung über die Erfüllung von Aufgaben in dieser Rolle getroffen haben. Mitarbeitende, die ihre Erste-Hilfe-Kenntnisse nicht im Rahmen einer speziell auf diese Rolle ausgerichteten Schulung erworben haben (z. B. Erste-Hilfe-Kurs im Zusammenhang mit einem Führerschein), dürfen nicht als betriebliche Ersthelfer berücksichtigt werden.</t>
  </si>
  <si>
    <t>Es ist darzustellen, ob das Unternehmen und seine Lieferanten organisierte Blutspenden für die Mitarbeitenden durchführen.</t>
  </si>
  <si>
    <t>Es ist darzustellen, welches Unfallrisiko mit den Tätigkeiten des Unternehmens und seiner Lieferanten verbunden ist.</t>
  </si>
  <si>
    <t>Definition und Berechnung der LTIF (Lost Time Injury Frequency):
Die LTIF ist ein international weit verbreiteter Kennwert zur Beschreibung der Arbeitssicherheit, der die Häufigkeit von Arbeitsunfällen ausdrückt.
Berechnung:
Anzahl der Arbeitsunfälle mit Arbeitsausfall bei den eigenen Mitarbeitenden des Unternehmens geteilt durch die von diesen geleisteten Arbeitsstunden (in Millionen Stunden), basierend auf Daten für ein einjähriges Intervall.
LTIF = Anzahl der Arbeitsunfälle mit Arbeitsausfall geleistete Arbeitsstunden [in Millionen Stunden]
LTIF= geleistete Arbeitsstunden [in Millionen Stunden] Anzahl der Arbeitsunf alle mit Arbeitsausfall
Definition eigene Mitarbeitende:
Als eigene Mitarbeitende gelten diejenigen Mitarbeitenden, die vom Unternehmen direkt in ihrer Arbeit angeleitet werden.
Beispiel: Auch Leiharbeitnehmende, die von einem Personaldienstleister gestellt werden, gelten als eigene Mitarbeitende, wenn sie ihre Aufgaben auf dieselbe Weise wie Unternehmensmitarbeitende erfüllen, direkt von einem Mitarbeitenden des Unternehmens angeleitet werden und das Unternehmen die Arbeitsbedingungen bereitstellt (insbesondere Arbeitsmittel und persönliche Schutzausrüstung).
Nicht als eigene Mitarbeitende gelten Mitarbeitende von Lieferanten, die ihre Aufgaben nicht unter direkter Anleitung des Unternehmens ausführen, auch wenn sie das Unternehmen Gelände oder dessen Ausstattung nutzen.</t>
  </si>
  <si>
    <t xml:space="preserve">Wie hoch war in den letzten zwei Geschäftsjahren die auf eine Million Arbeitsstunden bezogene Häufigkeitsrate von Arbeitsunfällen mit Ausfalltagen bei den eigenen Beschäftigten des Unternehmens (LTIF)? </t>
  </si>
  <si>
    <t xml:space="preserve">In welchem Umfang gewährleistet Ihr Unternehmen für die mit ihm in Kontakt stehenden natürlichen Personen (in der Regel Beschäftigte) die Vereinigungs-, Versammlungs-, Organisations- und Kollektivverhandlungsrechte? </t>
  </si>
  <si>
    <t xml:space="preserve"> Welcher prozentuale Anteil des Importwerts stammte in den letzten zwei Geschäftsjahren aus Ländern, die gemäß der aktuellsten Risikoklassifizierung des INFORM Risk Index als „High“ oder „Very high“ eingestuft sind? </t>
  </si>
  <si>
    <t>Es ist zu prüfen, ob das Unternehmen und die in seiner Lieferkette tätigen Unternehmen an lokalen Entwicklungsprogrammen oder humanitären Initiativen in außereuropäischen, sich entwickelnden Ländern teilnehmen.</t>
  </si>
  <si>
    <t>Staatliche Zahlungen im vorangegangenen Geschäftsjahr [Ungarischer Forint]</t>
  </si>
  <si>
    <t>Versicherungszahlungen im vorangegangenen Geschäftsjahr [Ungarischer Forint]</t>
  </si>
  <si>
    <t>Kategorie 1 – Eingekaufte Waren und Dienstleistungen  (vorangegangenes Geschäftsjahr) [Tonnen CO2-Äquivalent]</t>
  </si>
  <si>
    <t>Kategorie 2 – Kapitalgüter (vorangegangenes Geschäftsjahr) [Tonnen CO2-Äquivalent]</t>
  </si>
  <si>
    <t>Kategorie 3 – Energie- und brennstoffbezogene Aktivitäten, die nicht unter Kategorie 1 oder 2 fallen (vorangegangenes Geschäftsjahr) [Tonnen CO2-Äquivalent]</t>
  </si>
  <si>
    <t>Kategorie 4 – Vorgelagerter Transport und Distribution  (vorangegangenes Geschäftsjahr) [Tonnen CO2-Äquivalent]</t>
  </si>
  <si>
    <t>Kategorie 5 - Abfälle aus dem Betrieb (vorangegangenes Geschäftsjahr) [Tonnen CO2-Äquivalent]</t>
  </si>
  <si>
    <t>Kategorie 6 – Geschäftsreisen (vorangegangenes Geschäftsjahr) [Tonnen CO2-Äquivalent]</t>
  </si>
  <si>
    <t>Kategorie 7 – Täglicher Pendelverkehr der Mitarbeiter (vorangegangenes Geschäftsjahr) [Tonnen CO2-Äquivalent]</t>
  </si>
  <si>
    <t>Kategorie 8 – Angemietete oder geleaste Sachanlagen (vorangegangenes Geschäftsjahr) [Tonnen CO2-Äquivalent]</t>
  </si>
  <si>
    <t>Kategorie 9 - Nachgelagerter Transport und Distribution (vorangegangenes Geschäftsjahr) [Tonnen CO2-Äquivalent]</t>
  </si>
  <si>
    <t>Kategorie 10 – Verarbeitung verkauften Produkte (vorangegangenes Geschäftsjahr) [Tonnen CO2-Äquivalent]</t>
  </si>
  <si>
    <t>Kategorie 11 – Nutzung verkauften Produkte (vorangegangenes Geschäftsjahr) [Tonnen CO2-Äquivalent]</t>
  </si>
  <si>
    <t>Kategorie 12 – Entsorgung verkaufter Produkte am Ende ihrer Lebensdauer (vorangegangenes Geschäftsjahr) [Tonnen CO2-Äquivalent]</t>
  </si>
  <si>
    <t>Kategorie 13 – Geleaste Vermögenswerte am Ende der Wertschöpfungskette (vorangegangenes Geschäftsjahr) [Tonnen CO2-Äquivalent]</t>
  </si>
  <si>
    <t>Kategorie 14 – Franchise (vorangegangenes Geschäftsjahr) [Tonnen CO2-Äquivalent]</t>
  </si>
  <si>
    <t>Kategorie 15 – Investitionen (vorangegangenes Geschäftsjahr) [Tonnen CO2-Äquivalent]</t>
  </si>
  <si>
    <t>Kommunales Wasser (vorangegangenes Geschäftsjahr): [Kubikmeter]</t>
  </si>
  <si>
    <t>Prozesswasser (vorangegangenes Geschäftsjahr): [Kubikmeter]</t>
  </si>
  <si>
    <t>Kühlwasser (vorangegangenes Geschäftsjahr): [Kubikmeter]</t>
  </si>
  <si>
    <t>Nicht bekannt (vorangegangenes Geschäftsjahr)</t>
  </si>
  <si>
    <t>Kommunale Abwässer insgesamt (vorangegangenes Geschäftsjahr) [Kubikmeter]</t>
  </si>
  <si>
    <t>Prozessabwasser/gebrauchtes Wasser insgesamt (vorangegangenes Geschäftsjahr) [Kubikmeter]</t>
  </si>
  <si>
    <t>Kühlwasser insgesamt (vorangegangenes Geschäftsjahr) [Kubikmeter]</t>
  </si>
  <si>
    <t>Gesamter Wasserverbrauch (vorangegangenes Geschäftsjahr) [Kubikmeter]:</t>
  </si>
  <si>
    <t>Betrag (vorangegangenes Geschäftsjahr) [Ungarischer Forint]:</t>
  </si>
  <si>
    <t>Maximal 500 Zeichen freier Text mit Leerzeichen (vorangegangenes Geschäftsjahr):</t>
  </si>
  <si>
    <t>Tonnen CO2-Äquivalent (falls relevant) (vorangegangenes Geschäftsjahr):</t>
  </si>
  <si>
    <t>Umweltbelastungsgebühr (Luft, vorangegangenes Geschäftsjahr) [Ungarischer Forint]:</t>
  </si>
  <si>
    <t>Umweltbelastungsgebühr (Wasser, vorangegangenes Geschäftsjahr) [Ungarischer Forint]:</t>
  </si>
  <si>
    <t>Umweltbelastungsgebühr (Boden, vorangegangenes Geschäftsjahr) [Ungarischer Forint]:</t>
  </si>
  <si>
    <t>Umweltproduktgebühr (vorangegangenes Geschäftsjahr) [Ungarischer Forint]:</t>
  </si>
  <si>
    <t>EPR-Gebühr (vorangegangenes Geschäftsjahr) [Ungarischer Forint]:</t>
  </si>
  <si>
    <t>Grundlage für die EPR-Gebühr (vorangegangenes Geschäftsjahr) [Tonnen]:</t>
  </si>
  <si>
    <t>Nicht gefährlicher Produktionsabfall (vorangegangenes Geschäftsjahr) [t]:</t>
  </si>
  <si>
    <t>Nicht gefährlicher Produktionsabfall (vorangegangenes Geschäftsjahr) [%]:</t>
  </si>
  <si>
    <t>Gefährlicher Produktionsabfall (vorangegangenes Geschäftsjahr) [t]:</t>
  </si>
  <si>
    <t>Nicht getrennt gesammelte Siedlungsabfall (kommunale Abfälle) – 1 m3 Gewicht ~0,2 t (vorangegangenes Geschäftsjahr) [t]:</t>
  </si>
  <si>
    <t>Nicht getrennt gesammelte Siedlungsabfall (kommunale Abfälle) – 1 m3 Gewicht ~0,2 t (vorangegangenes Geschäftsjahr) [%]:</t>
  </si>
  <si>
    <t>Getrennt gesammelte nicht gefährliche Siedlungsabfall (kommunale Abfälle) (vorangegangenes Geschäftsjahr) [t]:</t>
  </si>
  <si>
    <t>Getrennt gesammelte nicht gefährliche Siedlungsabfall (kommunale Abfälle) (vorangegangenes Geschäftsjahr) [%]:</t>
  </si>
  <si>
    <t>Getrennt gesammelte gefährliche Siedlungsabfall (kommunale Abfälle) (vorangegangenes Geschäftsjahr) [t]:</t>
  </si>
  <si>
    <t>Getrennt gesammelte gefährliche Siedlungsabfall (kommunale Abfälle) (vorangegangenes Geschäftsjahr) [%]:</t>
  </si>
  <si>
    <t>Gefährlicher Abfall  insgesamt (vorangegangenes Geschäftsjahr) [t]:</t>
  </si>
  <si>
    <t>Nicht gefährlicher Abfall insgesamt (vorangegangenes Geschäftsjahr) [t]:</t>
  </si>
  <si>
    <t>Vorangegangenes Geschäftsjahr [t]</t>
  </si>
  <si>
    <t>Vorangegangenes Geschäftsjahr</t>
  </si>
  <si>
    <t>Wenn die Antwort auf Frage S13 ‚Ja‘ lautet, welches der Nachhaltigen Entwicklungsziele (SDG) der Vereinten Nationen wird primär durch das umgesetzte Programm oder die Initiative adressiert?</t>
  </si>
  <si>
    <t>Beispielsweise die Teilnahme im Rahmen des Hungary Helps Program oder ähnlicher Initiativen. Unter der Kategorie ‚entwickelnde Länder sind außereuropäische Staaten zu verstehen, die gemäß der Einteilung des Internationalen Währungsfonds (IWF) zu den, Emerging and Developing Economies gehören.</t>
  </si>
  <si>
    <t xml:space="preserve"> Wenn das Unternehmen an Entwicklungsprogrammen oder humanitären Initiativen in mehreren Ländern teilnimmt, ist das Land auszuwählen, in dem der höchste finanzielle oder materielle Beitrag geleistet wurde.</t>
  </si>
  <si>
    <t xml:space="preserve">Nimmt Ihr Unternehmen an lokalen Entwicklungsprogrammen oder humanitären Initiativen in  Entwicklungs­ländern außerhalb Europas teil? </t>
  </si>
  <si>
    <t xml:space="preserve">Wenn die Antwort auf Frage S13 ‚Ja‘ lautet: Erfolgt die Beteiligung des Unternehmens in Zusammenarbeit mit dem Hungary Helps Program? </t>
  </si>
  <si>
    <t xml:space="preserve">Wenn die Antwort auf Frage S13c, Nein lautet: Mit welcher Art von Organisation beteiligt sich das Unternehmen im Rahmen einer Zusammenarbeit an dem lokalen Entwicklungsprogramm oder der humanitären Initiative? </t>
  </si>
  <si>
    <t>Wenn die Antwort auf Frage S13 ‚Ja‘ lautet, beschreiben Sie bitte kurz das betreffende lokale Entwicklungsprogramm oder die humanitäre Initiative! (Maximal 1000 Zeichen Freitext mit Leerzeichen).</t>
  </si>
  <si>
    <t>Wenn die Antwort auf Frage S13 ‚Ja‘ lautet, welchen Wert hat der Beitrag Ihres Unternehmens zu dem umgesetzten Programm oder der Initiative?</t>
  </si>
  <si>
    <t xml:space="preserve">  Wurde in den letzten zwei Geschäftsjahren ein Schlichtungsverfahren gegen Ihr Unternehmen eingeleitet? </t>
  </si>
  <si>
    <t>Wenn die Antwort auf Frage S14 ‚Ja‘ lautet, geben Sie bitte die Anzahl der, gewonnenen und, verlorenen Fälle an!</t>
  </si>
  <si>
    <t>Es ist zu prüfen, ob gegen das Unternehmen oder gegen die in seiner Lieferkette tätigen Unternehmen ein Verfahren vor einer Schlichtungsstelle eingeleitet wurde.</t>
  </si>
  <si>
    <t>Verlorene Fälle [Anzahl]</t>
  </si>
  <si>
    <t>Sind an den Standorten Ihres Unternehmens im Falle eines Unfalls oder eines gesundheitlichen Notfalls für alle deutlich sichtbar die Notrufnummern sowie die Kontaktdaten der ausgebildeten Ersthelfer angebracht?</t>
  </si>
  <si>
    <t>Verfügt Ihr Unternehmen über das Zertifikat Familienfreundlicher Ort oder den Preis Familienfreundlicher Arbeitsplatz?</t>
  </si>
  <si>
    <t>Es ist zu prüfen, inwieweit das Unternehmen und die in seiner Lieferkette tätigen Unternehmen es für wichtig erachten, dass der Zugang zu den betreffenden Gebäuden barrierefrei bzw. mit einem Kinderwagen möglich ist.</t>
  </si>
  <si>
    <t>Ist mindestens ein Eingang des Firmensitzes Ihres Unternehmens mit einem Kinderwagen zugänglich oder barrierefrei?</t>
  </si>
  <si>
    <t>Es ist zu prüfen, ob das Unternehmen und die in seiner Lieferkette tätigen Unternehmen die Familienprogramme und familienfreundlichen Maßnahmen darstellen.</t>
  </si>
  <si>
    <t>Es ist zu prüfen, wie das Unternehmen und die in seiner Lieferkette tätigen Unternehmen zu dokumentierten Arbeitszeitvergünstigungen für stillende Mütter stehen und ob sie ein dokumentiertes Programm für werdende Mütter betreiben.</t>
  </si>
  <si>
    <t>Gibt es in Ihrem Unternehmen ein dokumentiertes Programm für werdende Mütter oder Maßnahmen, die die Situation von werdenden Müttern über die gesetzlich vorgeschriebenen Regelungen hinaus positiv beeinflussen?</t>
  </si>
  <si>
    <t xml:space="preserve">Werden in den für die Öffentlichkeit zugänglichen Online- und Offline-Materialien Familienprogramme und familienfreundliche Maßnahmen ausgewiesen? </t>
  </si>
  <si>
    <t>Es ist zu prüfen, ob das Unternehmen und die in seiner Lieferkette tätigen Unternehmen zusätzlich zu den gesetzlich vorgeschriebenen Regelungen regelmäßig gesundheitliche Vorsorgeuntersuchungen für die Mitarbeitenden anbieten.</t>
  </si>
  <si>
    <t>Es is zu prüfen, ob das Unternehmen bzw. die in seiner Lieferkette tätigen Unternehmen gelegentlich Kinderbetreuung anbieten.</t>
  </si>
  <si>
    <t xml:space="preserve">Bietet Ihr Unternehmen gelegentlich – insbesondere während der Schulferien – Kinderbetreuung (z. B. Ferienbetreuung, offener Familientag) für die Kinder der Mitarbeitenden an?
</t>
  </si>
  <si>
    <t xml:space="preserve"> Es ist zu prüfen, ob das Unternehmen und die in seiner Lieferkette tätigen Unternehmen dauerhaft Kinderbetreuung anbieten.</t>
  </si>
  <si>
    <t>Gibt es in Ihrem Unternehmen eine organisierte, dokumentierte – mit fachlichem und arbeitsgemeinschaftlichem Fokus – Betreuung und mentale Unterstützung für Mitarbeitende, die während der Inanspruchnahme von Kinderbetreuungsleistungen (z. B. Elternzeit oder Elterngeld) keiner Erwerbstätigkeit nachgehen?</t>
  </si>
  <si>
    <t>Es ist zu prüfen, ob das Unternehmen und die in seiner Lieferkette tätigen Unternehmen fachlichen Kontakt zu Mitarbeitenden halten, die aufgrund der Kinderbetreuung keiner Erwerbstätigkeit nachgehen.</t>
  </si>
  <si>
    <t>Es ist zu prüfen, ob das Unternehmen und die in seiner Lieferkette tätigen Unternehmen berufliche Trainings zur Wiedereingliederung für Mitarbeitende anbieten, die sich in Elternzeit oder Pflegezeit befinden.</t>
  </si>
  <si>
    <t>Bietet Ihr Unternehmen berufliche Trainings, Umschulungen oder persönliche Mentoring-Programme für Mitarbeitende an, die sich in Elternzeit oder Pflegezeit befinden?</t>
  </si>
  <si>
    <t>Es ist zu prüfen, ob das Unternehmen und die in seiner Lieferkette tätigen Unternehmen auf die speziellen Arbeitszeitbedürfnisse von Eltern mit Kleinkindern achten.</t>
  </si>
  <si>
    <t>Es ist zu prüfen, in welchem Umfang das Unternehmen und die in seiner Lieferkette tätigen Unternehmen Arbeitszeitvergünstigungen für Väter gewähren.</t>
  </si>
  <si>
    <t>Bietet Ihr Unternehmen Vätern zusätzlich zur gesetzlich vorgeschriebenen Vaterschaftszeit bei Geburt eines Kindes weitere Arbeitszeitvergünstigungen an?</t>
  </si>
  <si>
    <t xml:space="preserve">Bietet Ihr Unternehmen flexible, familienfreundliche Arbeitszeiten für Eltern mit Kindern an? </t>
  </si>
  <si>
    <t xml:space="preserve">Welcher prozentuale Anteil des Exportwerts entfiel in den letzten zwei Geschäftsjahren auf Länder, die gemäß der aktuellsten Risikoklassifizierung des INFORM Risk Index als „High“ oder „Very high“ eingestuft sind? </t>
  </si>
  <si>
    <t>Es ist zu prüfen, an welchen familienfreundlichen Initiativen das Unternehmen und die in seiner Lieferkette tätigen Unternehmen die Teilnahme für ihre Mitarbeitenden ermöglichen.</t>
  </si>
  <si>
    <t>Bietet Ihr Unternehmen eine der folgenden familienfreundlichen Initiativen für seine Mitarbeitenden an? (Mehrere Antworten möglich)</t>
  </si>
  <si>
    <t>Unterstützung von Kindern mit Entwicklungsstörungen und deren Familien durch Frühförderung</t>
  </si>
  <si>
    <t>Unterstützung alleinerziehender Eltern durch besondere Maßnahmen</t>
  </si>
  <si>
    <t>Beratung (in den Bereichen Kindererziehung, Familienplanung, Partnerschaft, generationenübergreifende Zusammenarbeit – individuell oder in Gruppen)</t>
  </si>
  <si>
    <t>Günstige Arbeitgeberdarlehen für Wohnungs- oder andere Zwecke</t>
  </si>
  <si>
    <t>Unterstützung beim Schulanfang</t>
  </si>
  <si>
    <t>Großeltern-Programme</t>
  </si>
  <si>
    <t>Unterstützung für aktives und gesundes Altern</t>
  </si>
  <si>
    <t>Arbeitszeitvergünstigung zur Teilnahme an Kompetenzentwicklungs-Trainings</t>
  </si>
  <si>
    <t>Arbeitszeitvergünstigung zur Teilnahme an Gleichstellungs-Schulungen</t>
  </si>
  <si>
    <t>Sonstige Maßnahmen zur Vereinbarkeit von Beruf und Familienleben</t>
  </si>
  <si>
    <t>Keine der oben genannten Maßnahmen</t>
  </si>
  <si>
    <t>Mitarbeiter helyett inkább Mitarbeitende vagy Beschaeftigte mindenhol, mivel az gendersemleges.</t>
  </si>
  <si>
    <t>Als familienfreundliche Arbeitszeiten gelten: Telearbeit, Teilzeitarbeit, flexible Arbeitsmöglichkeiten.</t>
  </si>
  <si>
    <t>Zu berücksichtigen sind z. B. gefährliche Arbeitsbereiche oder Personalabbau.</t>
  </si>
  <si>
    <t>Hierzu zählen beispielsweise Morgengymnastik, Massagen im Büro, psychologische Betreuung und Umfragen zur Mitarbeiterzufriedenheit.</t>
  </si>
  <si>
    <t>Die Daten sind unter Berücksichtigung der statistischen Beschäftigtenzahl nach Altersgruppen zum Ende des Geschäftsjahres anzugeben.
Der Kreis der ausgeschiedenen Mitarbeitenden umfasst diejenigen, die gekündigt haben, in den Ruhestand gegangen sind, einvernehmlich ausgeschieden oder entlassen wurden.</t>
  </si>
  <si>
    <t>Anteil an allen Beschäftigten [%]</t>
  </si>
  <si>
    <t>Anzahl (Personen)</t>
  </si>
  <si>
    <t>Rechtliche und psychologische Hilfe im Zusammenhang mit dem Familienleben</t>
  </si>
  <si>
    <t>Es ist zu prüfen, ob das Unternehmen und die in seiner Lieferkette tätigen Unternehmen eine gleichmäßige Verteilung der Arbeit zwischen den Generationen anstreben.</t>
  </si>
  <si>
    <t>Es ist zu prüfen, ob das Unternehmen bzw. die in seiner Lieferkette tätigen Unternehmen flexible Arbeitsmöglichkeiten für Arbeitnehmer über 60 Jahren bieten.</t>
  </si>
  <si>
    <t xml:space="preserve">Organisiert Ihr Unternehmen für seine Mitarbeitenden über die gesetzlichen Vorgaben hinaus Gesundheits-Screenings oder arbeitsmedizinische Untersuchungen? </t>
  </si>
  <si>
    <t xml:space="preserve"> Unterstützung der Talentförderung von Kindern der Beschäftigten </t>
  </si>
  <si>
    <t xml:space="preserve">Bietet Ihr Unternehmen Beschäftigten über 60 Jahren bzw. Beschäftigten kurz vor dem Renteneintritt flexible Arbeitsmöglichkeiten an? </t>
  </si>
  <si>
    <t>Es ist zu prüfen, ob das Unternehmen und die in seiner Lieferkette tätigen Unternehmen ältere Arbeitnehmer schützen.</t>
  </si>
  <si>
    <t>Es ist zu prüfen, ob das Unternehmen bzw. die in seiner Lieferkette tätigen Unternehmen die Mitarbeiter für die im Unternehmen verbrachte Arbeitszeit belohnen.</t>
  </si>
  <si>
    <t xml:space="preserve">Verfügt Ihr Unternehmen über interne Richtlinien, die ältere Beschäftigte schützen? </t>
  </si>
  <si>
    <t>Wird die längere Betriebszugehörigkeit in Ihrem Unternehmen honoriert?</t>
  </si>
  <si>
    <t>Es ist zu prüfen, ob das Unternehmen und die in seiner Lieferkette tätigen Unternehmen auf die psychische Gesundheit ihrer Mitarbeiter achten.</t>
  </si>
  <si>
    <t>Es ist zu prüfen,  das Unternehmen bzw.die in seiner Lieferkette tätigen Unternehmen den Arbeitnehmern in persönlichen Krisensituationen Hilfe leisten.</t>
  </si>
  <si>
    <t>Bietet Ihr Unternehmen Unterstützung für Mitarbeiter, die sich in einer schwierigen oder Krisensituation befinden (Todesfall, Gewalt in der Partnerschaft, schwere Krankheit)?</t>
  </si>
  <si>
    <t>Es ist zu prüfen, an welchen familienfreundlichen Initiativen das Unternehmen und die in seiner Lieferkette tätigen Unternehmen die Teilnahme für ihre Kundinnen ermöglichen.</t>
  </si>
  <si>
    <t xml:space="preserve">Verfolgt Ihr Unternehmen das körperliche und psychische Wohlbefinden der Beschäftigten, reagiert es auf den psychischen Zustand der Mitarbeitenden sowie auf Krisensituationen oder mögliche Burnout-Risiken? </t>
  </si>
  <si>
    <t xml:space="preserve">Bietet Ihr Unternehmen Unterstützung für Beschäftigte in schwierigen bzw. Krisensituationen (z. B. Todesfall, häusliche Gewalt, schwere Erkrankung) an? </t>
  </si>
  <si>
    <t xml:space="preserve">Stellt Ihr Unternehmen in seinem Dienstleistungsumfeld eine oder mehrere der folgenden familienfreundlichen Initiativen für seine Kundinnen und Kunden bzw. Teilnehmenden an seinen Dienstleistungen bereit? (Mehrere Antworten möglich.)   </t>
  </si>
  <si>
    <t>Umgestaltung des Dienstleistungsbereichs für Eltern mit kleinen Kindern, Großfamilien und ältere Personen</t>
  </si>
  <si>
    <t>Einbeziehung einer fachkundigen Organisation im Bereich Chancengleichheit für Eltern mit kleinen Kindern, Großfamilien und ältere Personen in die Planungsprozesse</t>
  </si>
  <si>
    <t>Örtliche Kinderbetreuung, Kinderhygiene</t>
  </si>
  <si>
    <t>Bitte geben Sie die Altersstruktur der beschäftigten, neu eingestellten und ausgeschiedenen Mitarbeitenden sowie die Fluktuationsrate für die letzten zwei Geschäftsjahre an. [Anzahl, %]</t>
  </si>
  <si>
    <t>Fluktuationsrate (letztes Geschäftsjahr) [%]</t>
  </si>
  <si>
    <t>Es ist darzustellen, in welchem Umfang das Unternehmen und seine Lieferanten Berufsanfänger oder Personen im Rentenalter beschäftigen.</t>
  </si>
  <si>
    <t>Anzahl der Beschäftigte Mitarbeitende: Alter zwischen 25–59 Jahre (letztes Geschäftsjahr)</t>
  </si>
  <si>
    <t xml:space="preserve">Anzahl der Beschäftigte Mitarbeitende:  60 Jahre – Altersgrenze für den Ruhestand  (letztes Geschäftsjahr) </t>
  </si>
  <si>
    <t>Anzahl der Beschäftigte Mitarbeitende: bis zum Alter von 24 Jahren (letztes Geschäftsjahr)</t>
  </si>
  <si>
    <t>Anzahl der Ausgeschiedene Mitarbeiter/innen: bis zum Alter von 24 Jahren (letztes Geschäftsjahr)</t>
  </si>
  <si>
    <t>Anzahl der Ausgeschiedene Mitarbeiter/innen: Alter zwischen 25-59 Jahre (letztes Geschäftsjahr)</t>
  </si>
  <si>
    <t xml:space="preserve">Anzahl der Ausgeschiedene Mitarbeiter/innen: 60 Jahre – Altersgrenze für den Ruhestand (letztesGeschäftsjahr) </t>
  </si>
  <si>
    <t>Anzahl der Ausgeschiedene Mitarbeiter/innen: über das reguläre Rentenalter (letztes Geschäftsjahr)</t>
  </si>
  <si>
    <t>Anzahl der Beschäftigte Mitarbeiter/innen: bis zum Alter von 24 Jahren (vorangegangenes Geschäftsjahr)</t>
  </si>
  <si>
    <t>Anzahl der Beschäftigte Mitarbeiter/innen: Alter zwischen 25-59 Jahren (vorangegangenes Geschäftsjahr)</t>
  </si>
  <si>
    <t xml:space="preserve">Anzahl der Beschäftigte Mitarbeiter/innen: 60 Jahre – Altersgrenze für den Ruhestand  (Geschäftsjahr vor dem Geschäftsjahr) </t>
  </si>
  <si>
    <t>Anzahl der Beschäftigte Mitarbeiter/innen: über das reguläre Rentenalter (vorangegangenes Geschäftsjahr)</t>
  </si>
  <si>
    <t>Anzahl der Neu eingestellte Mitarbeiter/innen: zwischen 25 und 59 Jahren (vorangegangenes Geschäftsjahr)</t>
  </si>
  <si>
    <t>Anzahl der Neu eingestellte Mitarbeiter/innen: 60 Jahre – Altersgrenze für den Ruhestand (vorangegangenes Geschäftsjahr)</t>
  </si>
  <si>
    <t>Anzahl der Neu eingestellte Mitarbeiter/innen: über das reguläre Rentenalter (vorangegangenes Geschäftsjahr)</t>
  </si>
  <si>
    <t>Anzahl der Ausgeschiedene Mitarbeiter/innen: bis zum Alter von 24 Jahren (vorangegangenes Geschäftsjahr)</t>
  </si>
  <si>
    <t xml:space="preserve">Anzahl der Ausgeschiedene Mitarbeiter/innen: zwischen 25 und 59 Jahren (Geschäftsjahr vor dem Geschäftsjahr) </t>
  </si>
  <si>
    <t xml:space="preserve">Anzahl der Ausgeschiedene Mitarbeiter/innen: 60 Jahre – Altersgrenze für den Ruhestand  (Geschäftsjahr vor dem Geschäftsjahr) </t>
  </si>
  <si>
    <t xml:space="preserve">Anzahl der Ausgeschiedene Mitarbeiter/innen: über das reguläre Rentenalter (Geschäftsjahr vor dem Geschäftsjahr) </t>
  </si>
  <si>
    <t xml:space="preserve">Fluktuationsrate (vorangegangenes Geschäftsjahr) [%]  </t>
  </si>
  <si>
    <t>Wenn eine der Antworten auf die Frage S36 „Beschäftigte Arbeitnehmer/innen” für die ersten beiden Altersgruppen größer als 0 ist, geben Sie bitte die Anzahl der in der dualen Ausbildung beschäftigten Arbeitnehmer und deren Anteil an der Gesamtzahl der Beschäftigten an.</t>
  </si>
  <si>
    <t>Anzahl</t>
  </si>
  <si>
    <t>Anteil an allen Beschäftigten [%]:</t>
  </si>
  <si>
    <t>Wendet Ihr Unternehmen atypische Beschäftigungsformen an?</t>
  </si>
  <si>
    <t>Wie viele Mitarbeitende in den unten aufgeführten Beschäftigungsverhältnissen waren in den letzten zwei Geschäftsjahren in Ihrem Unternehmen beschäftigt, und wie hoch war ihr Anteil? [Anzahl, %]</t>
  </si>
  <si>
    <t>Anteil im Verhältnis zur Gesamtzahl der Beschäftigten [%]</t>
  </si>
  <si>
    <t>Anzahl und Anteil der Mitarbeitenden mit unbefristetem Arbeitsvertrag (letztes Geschäftsjahr)</t>
  </si>
  <si>
    <t>Anzahl und Anteil der Mitarbeitenden mit befristetem Arbeitsvertrag (letztes Geschäftsjahr)</t>
  </si>
  <si>
    <t>Anzahl und Anteil der Mitarbeitenden in vereinfachten Arbeitsverhältnissen (landwirtschaftliche oder touristische Saisonarbeit bzw. Gelegenheitsarbeit) (letztes Geschäftsjahr)</t>
  </si>
  <si>
    <t>Anzahl und Anteil der Mitarbeitenden mit unbefristetem Arbeitsvertrag (vorangegangenes Geschäftsjahr)</t>
  </si>
  <si>
    <t>Anzahl und Anteil der Mitarbeitenden mit befristetem Arbeitsvertrag (vorangegangenes Geschäftsjahr)</t>
  </si>
  <si>
    <t>Der Kreis der Beschäftigten mit eingeschränkter Erwerbsfähigkeit wird durch § 1 Abs. 6 der Verordnung Nr. 327/2012 (XI. 16.) der Regierung über die Akkreditierung von Arbeitgebern, die Beschäftigte mit eingeschränkter Erwerbsfähigkeit beschäftigen, sowie über die gewährbaren Haushaltsmittel zur Beschäftigung von Personen mit eingeschränkter Erwerbsfähigkeit, festgelegt.</t>
  </si>
  <si>
    <t>Anteil [%]:</t>
  </si>
  <si>
    <t>Personalbestand [Personen]:</t>
  </si>
  <si>
    <t>Anzahl und Anteil der Mitarbeitenden in vereinfachten Arbeitsverhältnissen (landwirtschaftliche oder touristische Saisonarbeit bzw. Gelegenheitsarbeit) (vorangegangenes Geschäftsjahr)</t>
  </si>
  <si>
    <t>Wie viele Mitarbeitende mit eingeschränkter Erwerbsfähigkeit beschäftigt Ihr Unternehmen, und wie hoch ist ihr Anteil?</t>
  </si>
  <si>
    <t>Es ist darzustellen, ob das Unternehmen und seine Lieferanten die Integration von Mitarbeitenden mit eingeschränkter Erwerbsfähigkeit in den Arbeitsmarkt unterstützen.</t>
  </si>
  <si>
    <t>Wie viele Mitarbeitende, sowohl Vollzeit- als auch Teilzeitbeschäftigte, gelten in Ihrem Unternehmen als benachteiligte Mitarbeitende, und wie hoch ist ihr Anteil?</t>
  </si>
  <si>
    <t>Kategorie B1; Personalbestand [Personen]:</t>
  </si>
  <si>
    <t>Kategorie B2; Personalbestand [Personen]:</t>
  </si>
  <si>
    <t>Kategorie C1; Personalbestand [Personen]:</t>
  </si>
  <si>
    <t>Kategorie C2; Personalbestand [Personen]:</t>
  </si>
  <si>
    <t>Kategorie D; Personalbestand [Personen]:</t>
  </si>
  <si>
    <t>Kategorie E; Personalbestand [Personen]:</t>
  </si>
  <si>
    <t>Welche Maßnahmen ergreift das Unternehmen, um einen möglichst hohen Anteil lokaler Arbeitskräfte zu beschäftigen? (Maximal 1000 Zeichen Freitext mit Leerzeichen.)</t>
  </si>
  <si>
    <t>Sofern die Antwort auf Frage G1 von der Antwortoption „Nicht vorhanden“ abweicht: Für welche der ausgewählten Bereiche verfügt Ihr Unternehmen über ein extern zertifiziertes Managementsystem? (Mehrere Antworten möglich)</t>
  </si>
  <si>
    <t>Gibt es in Ihrem Unternehmen ausgebildete Ersthelfer/ Ersthelferinnen unter den Mitarbeitenden?</t>
  </si>
  <si>
    <t>Wenn die Antwort auf Frage E46 „Ja” lautet, welche Bewertung hat Ihr Zertifikat für Grünflächen?</t>
  </si>
  <si>
    <t>Verfügt Ihr Unternehmen über ein Zertifikat für Grünflächen?</t>
  </si>
  <si>
    <t>Hat Ihr Unternehmen für den Zeitraum nach 2030 ein Ziel, einen bestimmten Anteil der in einem Geschäftsjahr anfallenden Abfälle zu verwerten (und davon wiederaufzubereiten)? Wenn ja, geben Sie bitte das Zieldatum, das Basisjahr und die Verwertungsquote an!</t>
  </si>
  <si>
    <t>Hat Ihr Unternehmen für den Zeitraum bis 2030 ein Ziel, einen bestimmten Anteil der in einem Geschäftsjahr anfallenden Abfälle zu verwerten? Wenn ja, geben Sie bitte das Zieldatum, das Basisjahr und die Verwertungsquote an!</t>
  </si>
  <si>
    <t xml:space="preserve">Wie groß war in Ihrem Unternehmen in den letzten zwei Geschäftsjahren die Menge an Abfällen, die zu Produkten umgewandelt wurden? </t>
  </si>
  <si>
    <t>Es ist zu prüfen, inwieweit das Unternehmen und die in seiner Lieferkette tätigen Unternehmen die von ihnen erzeugten Abfälle wiederverwerten und welche kurz- und langfristigen Pläne sie diesbezüglich haben.</t>
  </si>
  <si>
    <t>Die Menge der Abfälle, die im Rahmen der Geschäftstätigkeit des Unternehmens anfallen (insbesondere gefährliche Abfälle) ist ein wichtiger Indikator für die Beurteilung der Umweltrisiken des Unternehmens deshalb ist unbedingt anzugeben. Die Menge der vom Unternehmen ausgehenden Abfallströme (Outputs) ist anzugeben, unabhängig davon, welches Unternehmen der Verwerter ist.
Der Wert aller gefährlichen und nicht gefährlichen Abfälle wird automatisch aus den für die verschiedenen Abfallkategorien angegebenen Daten berechnet.</t>
  </si>
  <si>
    <t>Wenn die Antwort auf Frage E23 „Ja” lautet, verwendet Ihr Unternehmen Quecksilber oder Quecksilberverbindungen bei der Herstellung von Alkalichlor oder Acetaldehyd?</t>
  </si>
  <si>
    <t>Es ist zu prüfen, ob das Unternehmen bzw. die in seiner Lieferkette tätigen Unternehmen Quecksilber oder Quecksilberverbindungen bei der Herstellung von Alkalichlor oder Acetaldehyd verwenden. (Sofern keine registrierte Ausnahmeregelung vorliegt.)</t>
  </si>
  <si>
    <t>Wenn die Antwort auf Frage E10 „Ja” lautet, beschreiben Sie bitte diese Prozesse. [Maximal 1.500 Zeichen Freitext mit Leerzeichen.]</t>
  </si>
  <si>
    <t>Verfügt Ihr Unternehmen über einen Prozess, mit dessen Hilfe umweltbezogene, und sociale Risiken sowie -Chancen identifiziert und bewertet werden und auf denen entsprechend reagiert wird?</t>
  </si>
  <si>
    <t>Wie hoch waren die Gesamtzahlungen, die Ihr Unternehmen in den letzten zwei Geschäftsjahren für Schäden aufgrund extremer Wetterereignisse oder Naturkatastrophen erhalten hat?</t>
  </si>
  <si>
    <t>Wie viel Prozent der Gesamtfläche der Immobilien, die sich im Besitz Ihres Unternehmens befinden oder von diesem gemietet werden, verfügen über ein Zertifikat, das auf der Grundlage eines Gebäudebewertungssystems ausgestellt wurde? [%]</t>
  </si>
  <si>
    <t>Wie viel Prozent der in Ihrem Unternehmen verbrauchten Heiz-/Kühlenergie stammten aus erneuerbaren Quellen im letzten Geschäftsjahr?</t>
  </si>
  <si>
    <t>Wie viel Prozent des in Ihrem Unternehmen verbrauchten Stroms stammte aus erneuerbaren Energiequellen im letzten Geschäftsjahr?</t>
  </si>
  <si>
    <t>Arbeitsbedingungen, Lebensstandard, Gesundheitsschutz</t>
  </si>
  <si>
    <t>Ja (Mit maximal 500 Zeichen Freitext darzustellen.)</t>
  </si>
  <si>
    <t xml:space="preserve"> Lassen Sie bei den Lieferanten Ihres Unternehmens Umweltbewertungen in Bezug auf einzelne Produkte oder Dienstleistungen durchführen?</t>
  </si>
  <si>
    <t>(MWh)</t>
  </si>
  <si>
    <t>Anteil am Gesamtverbrauch [%]:</t>
  </si>
  <si>
    <t>Nicht bekannt.</t>
  </si>
  <si>
    <t>Prozent</t>
  </si>
  <si>
    <t>Maximal 4000 Zeichen Freitext mit Leerzeichen.</t>
  </si>
  <si>
    <t>Ja</t>
  </si>
  <si>
    <t>Maximal 1500 Zeichen Freitext mit Leerzeichen.</t>
  </si>
  <si>
    <t>Staatliche Auszahlung: Forint</t>
  </si>
  <si>
    <t>Versicherungsleistung: Forint</t>
  </si>
  <si>
    <t>CO2-Äquivalent [Tonnen]:</t>
  </si>
  <si>
    <t>Kategorie 14 – Franchise [Tonnen CO2-Äquivalent]</t>
  </si>
  <si>
    <t>Kategorie 15 – Investitionen [Tonnen CO2-Äquivalent]</t>
  </si>
  <si>
    <t>Kategorie 13 – Geleaste Vermögenswerte am Ende der Wertschöpfungskette [Tonnen CO2-Äquivalent]</t>
  </si>
  <si>
    <t>Kategorie 12 – Entsorgung verkaufter Produkte am Ende ihrer Lebensdauer [Tonnen CO2-Äquivalent]</t>
  </si>
  <si>
    <t>Kategorie 11 – Nutzung verkaufter Produkte [Tonnen CO2-Äquivalent]</t>
  </si>
  <si>
    <t>Kategorie 10 – Verarbeitung verkaufter Produkte [Tonnen CO2-Äquivalent]</t>
  </si>
  <si>
    <t>Kategorie 9 - Nachgelagerter Transport und Distribution [Tonnen CO2-Äquivalent]</t>
  </si>
  <si>
    <t>Kategorie 8 – Angemietete oder geleaste Sachanlagen [Tonnen CO2-Äquivalent]</t>
  </si>
  <si>
    <t>Kategorie 7 – Täglicher Pendelverkehr der Mitarbeiter [Tonnen CO2-Äquivalent]</t>
  </si>
  <si>
    <t>Kategorie 6 – Geschäftsreisen [Tonnen CO2-Äquivalent]</t>
  </si>
  <si>
    <t>Kategorie 5 - Abfälle aus dem Betrieb [Tonnen CO2-Äquivalent]</t>
  </si>
  <si>
    <t>Kategorie 4 – Vorgelagerter Transport und Distribution [Tonnen CO2-Äquivalent]</t>
  </si>
  <si>
    <t>Kategorie 3 – Energie- und brennstoffbezogene Aktivitäten, die nicht unter Kategorie 1 oder 2 fallen [Tonnen CO2-Äquivalent]</t>
  </si>
  <si>
    <t>Kategorie 2 – Kapitalgüter [Tonnen CO2-Äquivalent]</t>
  </si>
  <si>
    <t>Kategorie 1 – Eingekaufte Waren und Dienstleistungen [Tonnen CO2-Äquivalent]</t>
  </si>
  <si>
    <t>Ja, es gibt ein Ziel, das die gesamte Geschäftstätigkeit betrifft.</t>
  </si>
  <si>
    <t>Ja, es gibt ein Ziel, das bestimmte Teile der Operation oder Aktivitäten bestimmter Einrichtungen abdeckt.</t>
  </si>
  <si>
    <t>Die Tabelle auf dem Arbeitsblatt „THG-Emissionsziele“ ist auszufüllen.</t>
  </si>
  <si>
    <t>Bitte geben Sie den Anteil des Umsatzes Ihres Unternehmens an, der taxonomiefähig ist! [%]</t>
  </si>
  <si>
    <t>Bitte geben Sie den Anteil der Investitionskosten Ihres Unternehmens an, der taxonomiefähig ist! [%]</t>
  </si>
  <si>
    <t>Bitte geben Sie den Anteil der Betriebskosten Ihres Unternehmens an, der taxonomiefähig ist! [%]</t>
  </si>
  <si>
    <t>Bitte geben Sie den Anteil des Umsatzes Ihres Unternehmens an, der taxonomiekonform ist! [%]</t>
  </si>
  <si>
    <t>Bitte geben Sie den Anteil der Investitionskosten Ihres Unternehmens an, der taxonomiekonform ist! [%]</t>
  </si>
  <si>
    <t>Bitte geben Sie den Anteil der Betriebskosten Ihres Unternehmens an, der taxonomiekonform ist! [%]</t>
  </si>
  <si>
    <t xml:space="preserve">Verfügt Ihr Unternehmen über eine genehmigungspflichtige stationäre Luftemissionsquelle? </t>
  </si>
  <si>
    <t xml:space="preserve">Wenn die Antwort auf Frage E20 „Ja” lautet, gab es in den letzten beiden Geschäftsjahren Überschreitungen der Emissionsgrenzwerte für bestimmte Luftschadstoffe? </t>
  </si>
  <si>
    <t>Maximal 500 Zeichen Freitext mit Leerzeichen.</t>
  </si>
  <si>
    <t>Ja (Maximal 500 Zeichen Freitext mit Leerzeichen.)</t>
  </si>
  <si>
    <t>Maximal 1000 Zeichen Freitext mit Leerzeichen.</t>
  </si>
  <si>
    <t>Ja, aber das Unternehmen verfügt über eine registrierte Ausnahmegenehmigung von diesem Verbot.</t>
  </si>
  <si>
    <t>Nicht relevant.</t>
  </si>
  <si>
    <t xml:space="preserve"> Kommt Ihr Unternehmen dem internationalen Verbot der Herstellung und Verwendung persistent organischer Schadstoffe nach bzw. verfügt es über eine Genehmigung zur Herstellung oder Verwendung solcher Stoffe?</t>
  </si>
  <si>
    <t>Ja, es wird dem Verbot ausreichend nachgekommen.</t>
  </si>
  <si>
    <t>Es wird dem Verbot nicht nachgekommen, aber das Unternehmen verfügt über eine Genehmigung.</t>
  </si>
  <si>
    <t>Es wird dem Verbot nicht nachgekommen, und das Unternehmen verfügt auch nicht über eine Genehmigung.</t>
  </si>
  <si>
    <t>Kommunales Wasser: [Kubikmeter]</t>
  </si>
  <si>
    <t>Prozesswasser: [Kubikmeter]</t>
  </si>
  <si>
    <t>Kühlwasser: [Kubikmeter]</t>
  </si>
  <si>
    <t>Nicht bekannt</t>
  </si>
  <si>
    <t>Wert in Prozent:</t>
  </si>
  <si>
    <t>Ja (Zieldatum sowie Basisjahr und der Wert in Prozent sind anzugeben).</t>
  </si>
  <si>
    <t>Ja (Zieldatum sowie Basisjahr und der Wert in Prozen sind anzugeben).</t>
  </si>
  <si>
    <t>Prozessabwasser/gebrauchtes Wasser insgesamt [Kubikmeter]</t>
  </si>
  <si>
    <t>Kühlwasser insgesamt [Kubikmeter]</t>
  </si>
  <si>
    <t xml:space="preserve">Nicht bekannt </t>
  </si>
  <si>
    <t>Gesamter Wasserverbrauch [Kubikmeter]:</t>
  </si>
  <si>
    <t>Ja (Maximal 1000 Zeichen Freitext mit Leerzeichen.)</t>
  </si>
  <si>
    <t>Ihr Unternehmen in den letzten zwei Geschäftsjahren grün- bzw. braunfeldige Investition durchgeführt?</t>
  </si>
  <si>
    <t>Grünfeldinvestition (Maximal 500 Zeichen Freitext mit Leerzeichen.)</t>
  </si>
  <si>
    <t>Braunfeldinvestition (Maximal 500 Zeichen Freitext mit Leerzeichen.)</t>
  </si>
  <si>
    <t>Beides (Maximal 1000 Zeichen Freitext mit Leerzeichen.)</t>
  </si>
  <si>
    <t>Ja (Maximal 2000 Zeichen Freitext mit Leerzeichen.)</t>
  </si>
  <si>
    <t xml:space="preserve">Wenn die Antwort auf Frage E37 „Ja” lautet, wie hoch war der Betrag, der in den letzten beiden Geschäftsjahren für Maßnahmen zum Schutz und zur Erhaltung der biologischen Vielfalt aufgewendet wurde?
Bitte beschreiben Sie kurz die Maßnahme! </t>
  </si>
  <si>
    <t>Der Wert in HUF ist anzugeben und in maximal 500 Zeichen freiem Text mit Leerzeichen darzustellen.</t>
  </si>
  <si>
    <t>Tonnen CO2-Äquivalent, sofern relevant</t>
  </si>
  <si>
    <t xml:space="preserve">Werte in HUF für Umweltbelastungsgebühren (Luft, Wasser, Boden separat), Umweltproduktgebühren und EPR-Gebühren, aufgeschlüsselt nach Jahren, wobei für letztere auch die Menge anzugeben ist, die als Grundlage für die Gebührenzahlung dient (in Tonnen)
</t>
  </si>
  <si>
    <t>Nicht relevant</t>
  </si>
  <si>
    <t>Wie hoch war in Ihrem Unternehmen in den letzten beiden Geschäftsjahren die Menge der in den folgenden Kategorien angefallenen Abfälle, wie hoch war deren Verwertungsquote und wie hoch war die Menge an gefährlichen und nicht gefährlichen Abfällen?</t>
  </si>
  <si>
    <t>Nicht gefährlicher Produktionsabfall (t, %)</t>
  </si>
  <si>
    <t>Gefährlicher Produktionsabfall (t, %)</t>
  </si>
  <si>
    <t>Nicht getrennt gesammelte Siedlungsabfall (kommunale Abfälle) – 1 m3 Gewicht ~0,2 t (t, %)</t>
  </si>
  <si>
    <t>Getrennt gesammelte nicht gefährliche Siedlungsabfall (kommunale Abfälle) (t, %)</t>
  </si>
  <si>
    <t>Getrennt gesammelte gefährliche Siedlungsabfall (kommunale Abfälle) (t, %)</t>
  </si>
  <si>
    <t>Gefährlicher Abfall  insgesamt (t)</t>
  </si>
  <si>
    <t>Nicht gefährlicher Abfall insgesamt (t)</t>
  </si>
  <si>
    <t>t</t>
  </si>
  <si>
    <t>Ausgezeichnet „A“</t>
  </si>
  <si>
    <t>Gut „B“</t>
  </si>
  <si>
    <t>Angemessen „C“</t>
  </si>
  <si>
    <t>Verbesserungswürdig „D“</t>
  </si>
  <si>
    <t>Unangemessen „E“</t>
  </si>
  <si>
    <t>II. Sozialwesen</t>
  </si>
  <si>
    <t xml:space="preserve"> In welchem Umfang achtet Ihr Unternehmen im Rahmen seiner Tätigkeit die Rechte von Einzelpersonen auf Gedanken-, Gewissens- und Religionsfreiheit?</t>
  </si>
  <si>
    <t>Wird nicht eingehalten.</t>
  </si>
  <si>
    <t>Wird teilweise eingehalten.</t>
  </si>
  <si>
    <t>Wird vollständig eingehalten, es liegt jedoch keine entsprechende Dokumentation vor
(z. B. Richtlinie, Regelwerk usw.).</t>
  </si>
  <si>
    <t>Wird vollständig eingehalten und es liegt eine entsprechende Dokumentation vor
(z. B. Richtlinie, Regelwerk usw.).</t>
  </si>
  <si>
    <t>Keine</t>
  </si>
  <si>
    <t>Ja, und erstreckt sich auf die folgenden Bereiche (Sie können mehrere Optionen auswählen; wenn Sie einen Bereich nicht auswählen, können Sie dies textlich begründen):</t>
  </si>
  <si>
    <t>Arbeitszeit</t>
  </si>
  <si>
    <t>Personenanzahl</t>
  </si>
  <si>
    <t>Prozentualer Anteil</t>
  </si>
  <si>
    <t>Prozentualer Anteil (physischer Personalbestand)</t>
  </si>
  <si>
    <t>Numerischer Wert</t>
  </si>
  <si>
    <t>Stellt über die Anforderungen der örtlichen Rechtsvorschriften hinaus sicher</t>
  </si>
  <si>
    <t>Stellt gemäß den örtlichen Rechtsvorschriften sicher.</t>
  </si>
  <si>
    <t>Stellt teilweise sicher.</t>
  </si>
  <si>
    <t>Stellt nicht sicher.</t>
  </si>
  <si>
    <t>Siehe rechts</t>
  </si>
  <si>
    <t>Örtliche staatliche Organisation</t>
  </si>
  <si>
    <t>Internationale Organisation</t>
  </si>
  <si>
    <t>Finanzorganisation</t>
  </si>
  <si>
    <t>Zivilorganisation / Nichtregierungsorganisation (NGO)</t>
  </si>
  <si>
    <t>Keine Zusammenarbeit mit Organisationen</t>
  </si>
  <si>
    <t>Bis 10.000 Euro</t>
  </si>
  <si>
    <t>10.001 - 50.000 Euro</t>
  </si>
  <si>
    <t>50.001 - 100.000 Euro</t>
  </si>
  <si>
    <t>100.001 - 500.000 Euro</t>
  </si>
  <si>
    <t>Ab 500.001 Euro</t>
  </si>
  <si>
    <t>Gewonnene Fälle [Anzahl]</t>
  </si>
  <si>
    <t xml:space="preserve"> Bietet Ihr Unternehmen dauerhaft Kinderbetreuung (z. B. Kinderkrippe, Kindergarten, Spielzimmer) für die Kinder der Mitarbeitenden an?</t>
  </si>
  <si>
    <t>Anzahl der Beschäftigte Mitarbeitende: bis zum Alter von 24 Jahren</t>
  </si>
  <si>
    <t>Anzahl der Beschäftigte Mitarbeitende: Alter zwischen 25–59 Jahre</t>
  </si>
  <si>
    <t>Anzahl der Beschäftigte Mitarbeitende:  60 Jahre – Altersgrenze für den Ruhestand</t>
  </si>
  <si>
    <t xml:space="preserve">Anzahl der Beschäftigten über der Regelaltersgrenze (letztes Geschäftsjahr) </t>
  </si>
  <si>
    <t>Anzahl der Ausgeschiedene Mitarbeiter/innen: bis zum Alter von 24 Jahren</t>
  </si>
  <si>
    <t>Anzahl der Ausgeschiedene Mitarbeiter/innen: Alter zwischen 25-59 Jahre</t>
  </si>
  <si>
    <t>Anzahl der Ausgeschiedene Mitarbeiter/innen: 60 Jahre – Altersgrenze für den Ruhestand</t>
  </si>
  <si>
    <t>Anzahl der Ausgeschiedene Mitarbeiter/innen: über das reguläre Rentenalter</t>
  </si>
  <si>
    <t>Fluktuationsrate [%]</t>
  </si>
  <si>
    <t>Anzahl und Anteil der Mitarbeitenden mit unbefristetem Arbeitsvertrag</t>
  </si>
  <si>
    <t>Anzahl und Anteil der Mitarbeitenden mit befristetem Arbeitsvertrag</t>
  </si>
  <si>
    <t>Anzahl und Anteil der Mitarbeitenden in vereinfachten Arbeitsverhältnissen (landwirtschaftliche oder touristische Saisonarbeit bzw. Gelegenheitsarbeit)</t>
  </si>
  <si>
    <t>Personalbestand [Personen]</t>
  </si>
  <si>
    <t xml:space="preserve">Prozentsatz </t>
  </si>
  <si>
    <t>Ja, gemäß GRI oder einem sonstigen weltweit anerkannten Standard</t>
  </si>
  <si>
    <t>Ja, als Teil eines anderen Berichts</t>
  </si>
  <si>
    <t>Ja, aber nicht nach einem weltweit anerkannten Standard</t>
  </si>
  <si>
    <t>Ja, der Bericht wird von einem unabhängigen Prüfungs- bzw. Zertifizierungsbericht mit hinreichender Sicherheit begleitet.</t>
  </si>
  <si>
    <t>Ja, der Bericht wird von einem unabhängigen Prüfungs- bzw. Zertifizierungsbericht mit eingeschränkter Sicherheit begleitet.</t>
  </si>
  <si>
    <t>Maximal 2000 Zeichen Freitext mit Leerzeichen.</t>
  </si>
  <si>
    <t>Anzahl der direkten Lieferanten in der Lieferkette (Stk.)</t>
  </si>
  <si>
    <t>Anteil der in die Risikobewertungen einbezogenen Lieferanten [%]</t>
  </si>
  <si>
    <t>Maximal 500 Zeichen Freitext mit Leerzeichen</t>
  </si>
  <si>
    <t>Ja, wir verfügen über zertifizierte grüne Produkte.</t>
  </si>
  <si>
    <t xml:space="preserve">Wie bewerten Sie auf der Grundlage des Wesentlichkeitsprinzips die Auswirkungen Ihrer Geschäftstätigkeit auf die Gesellschaft und die Umwelt? 
Berücksichtigen Sie bei Ihren Aktivitäten die Vorgaben der Nationalen Rahmenstrategie für nachhaltige Entwicklung, um Nachhaltigkeit zu gewährleisten? Wenn ja, wie gehen Sie dabei vor? [Maximal 4.000 Zeichen Freitext mit Leerzeichen.]   
</t>
  </si>
  <si>
    <r>
      <rPr>
        <i/>
        <sz val="14"/>
        <rFont val="Times New Roman"/>
        <family val="1"/>
        <charset val="238"/>
      </rPr>
      <t xml:space="preserve">Wenn die Antwort auf Frage E17 „Ja” lautet (alle Antworten, die mit „Ja” beginnen), geben Sie bitte die folgenden Informationen zum Ziel an:
</t>
    </r>
    <r>
      <rPr>
        <b/>
        <i/>
        <sz val="14"/>
        <rFont val="Times New Roman"/>
        <family val="1"/>
        <charset val="238"/>
      </rPr>
      <t xml:space="preserve">- Basisjahr </t>
    </r>
    <r>
      <rPr>
        <i/>
        <sz val="14"/>
        <rFont val="Times New Roman"/>
        <family val="1"/>
        <charset val="238"/>
      </rPr>
      <t xml:space="preserve">(z. B. 2019)
</t>
    </r>
    <r>
      <rPr>
        <b/>
        <i/>
        <sz val="14"/>
        <rFont val="Times New Roman"/>
        <family val="1"/>
        <charset val="238"/>
      </rPr>
      <t>- Zieljahr</t>
    </r>
    <r>
      <rPr>
        <i/>
        <sz val="14"/>
        <rFont val="Times New Roman"/>
        <family val="1"/>
        <charset val="238"/>
      </rPr>
      <t xml:space="preserve"> (z. B. 2050)
</t>
    </r>
    <r>
      <rPr>
        <b/>
        <i/>
        <sz val="14"/>
        <rFont val="Times New Roman"/>
        <family val="1"/>
        <charset val="238"/>
      </rPr>
      <t xml:space="preserve">- Schwerpunkt der Emissionsminderung </t>
    </r>
    <r>
      <rPr>
        <i/>
        <sz val="14"/>
        <rFont val="Times New Roman"/>
        <family val="1"/>
        <charset val="238"/>
      </rPr>
      <t>(z. B. Scope 1, 2, 3)
-</t>
    </r>
    <r>
      <rPr>
        <b/>
        <i/>
        <sz val="14"/>
        <rFont val="Times New Roman"/>
        <family val="1"/>
        <charset val="238"/>
      </rPr>
      <t xml:space="preserve"> Art des Ziels </t>
    </r>
    <r>
      <rPr>
        <i/>
        <sz val="14"/>
        <rFont val="Times New Roman"/>
        <family val="1"/>
        <charset val="238"/>
      </rPr>
      <t>(z. B. absolute Emissionen, Intensität, CO2-Neutralität, Netto-Null)</t>
    </r>
    <r>
      <rPr>
        <b/>
        <i/>
        <sz val="14"/>
        <rFont val="Times New Roman"/>
        <family val="1"/>
        <charset val="238"/>
      </rPr>
      <t xml:space="preserve"> </t>
    </r>
    <r>
      <rPr>
        <i/>
        <sz val="14"/>
        <rFont val="Times New Roman"/>
        <family val="1"/>
        <charset val="238"/>
      </rPr>
      <t xml:space="preserve">
</t>
    </r>
    <r>
      <rPr>
        <b/>
        <i/>
        <sz val="14"/>
        <rFont val="Times New Roman"/>
        <family val="1"/>
        <charset val="238"/>
      </rPr>
      <t xml:space="preserve">- Umfang der Emissionsminderung </t>
    </r>
    <r>
      <rPr>
        <i/>
        <sz val="14"/>
        <rFont val="Times New Roman"/>
        <family val="1"/>
        <charset val="238"/>
      </rPr>
      <t>(in %)</t>
    </r>
  </si>
  <si>
    <t>- davon Leitungswasser: [Kubikmeter]</t>
  </si>
  <si>
    <t>- davon Grundwasser: [Kubikmeter]</t>
  </si>
  <si>
    <t>- davon Oberflächenwasser: [Kubikmeter]</t>
  </si>
  <si>
    <t>- davon Grauwasser: [Kubikmeter]</t>
  </si>
  <si>
    <t>- davon Sonstiges: [Kubikmeter]</t>
  </si>
  <si>
    <t xml:space="preserve"> Kommunale Abwässer insgesamt [Kubikmeter]</t>
  </si>
  <si>
    <t>- davon in Oberflächenwasser (in gereinigtem Zustand) [Kubikmeter]</t>
  </si>
  <si>
    <t>- davon in Grundwasser (in gereinigtem Zustand) [Kubikmeter]</t>
  </si>
  <si>
    <t>- davon Versickerung [Kubikmeter]</t>
  </si>
  <si>
    <t>- davon Kanalisation [Kubikmeter]</t>
  </si>
  <si>
    <t>- davon in Oberflächenwasser [Kubikmeter]</t>
  </si>
  <si>
    <t>- davon in Grundwasser [Kubikmeter]</t>
  </si>
  <si>
    <t>Amennyiben az E37 kérdésre a válasz 'Igen', mekkora volt az éghajlatváltozás mérséklésére fordított összeg mértéke az elmúlt két üzleti évben? Kérjük, röviden mutassa be a tevékenységet!
Wenn die Antwort auf Frage E37 „Ja” lautet, wie hoch war der Betrag, der in den letzten beiden Geschäftsjahren für die Eindämmung des Klimawandels aufgewendet wurde? Bitte beschreiben Sie kurz die Maßnahme!
Wenn die Maßnahme auch darauf abzielte, die durch die Tätigkeit Ihres Unternehmens verursachten schädlichen Auswirkungen auszugleichen, geben Sie bitte zusätzlich zum Geldbetrag auch den CO2-Äquivalentwert an, sofern die Maßnahme darauf abzielte.</t>
  </si>
  <si>
    <t>Igen és az alábbi területekre terjed ki (több választ is bejelölhet, amennyiben valamelyik területet nem jelöli meg, azt szövegesen indokolhatja): Ja, und sie erstreckt sich auf die folgenden Bereiche
(Mehrfachauswahl möglich; falls ein Bereich nicht ausgewählt wird, kann dies textlich begründet werden):</t>
  </si>
  <si>
    <t xml:space="preserve"> Moderne Sklaverei (Sklaverei, Knechtschaft, Zwangsarbeit und Menschenhandel)</t>
  </si>
  <si>
    <t xml:space="preserve"> Verbot von Diskriminierung und Belästigung</t>
  </si>
  <si>
    <t xml:space="preserve"> Die Rechte der Frauen </t>
  </si>
  <si>
    <t xml:space="preserve"> Vielfalt, Fairness und Inklusion</t>
  </si>
  <si>
    <t>Die Rechte von Minderheiten und indigenen Völkern</t>
  </si>
  <si>
    <t xml:space="preserve"> Notfallbereitschaft</t>
  </si>
  <si>
    <t xml:space="preserve"> Umgang mit Vorfällen und Unfällen</t>
  </si>
  <si>
    <t>1. Keine Armut</t>
  </si>
  <si>
    <t>2. Kein Hunger</t>
  </si>
  <si>
    <t>3. Gesundheit und Wohlergehen</t>
  </si>
  <si>
    <t>4. Hochwertige Bildung</t>
  </si>
  <si>
    <t>5. Geschlechtergleichheit</t>
  </si>
  <si>
    <t>6. Sauberes Wasser und Sanitäreinrichtungen</t>
  </si>
  <si>
    <t>7. Bezahlbare und saubere Energie</t>
  </si>
  <si>
    <t>8. Menschenwürdige Arbeit und Wirtschaftswachstum</t>
  </si>
  <si>
    <t>9. Industrie, Innovation und Infrastruktur</t>
  </si>
  <si>
    <t>10. Weniger Ungleichheiten</t>
  </si>
  <si>
    <t>11. Nachhaltige Städte und Gemeinden</t>
  </si>
  <si>
    <t>12. Nachhaltiger Konsum und Produktion</t>
  </si>
  <si>
    <t xml:space="preserve">13. Maßnahmen zum Klimaschutz </t>
  </si>
  <si>
    <t>14. Leben unter Wasser</t>
  </si>
  <si>
    <t>15. Leben an Land</t>
  </si>
  <si>
    <t>16. Frieden, Gerechtigkeit und starke Institutionen</t>
  </si>
  <si>
    <t>17. Partnerschaften zur Erreichung der Ziele</t>
  </si>
  <si>
    <t xml:space="preserve"> Wenn die Antwort auf Frage S13 ‚Ja‘ lautet, in welchem Land wird das betreffende Programm oder die Initiative umgesetzt?</t>
  </si>
  <si>
    <t xml:space="preserve"> Ja</t>
  </si>
  <si>
    <t>Anzahl der Neu eingestellte Mitarbeiter/innen: bis zum Alter von 24 Jahren</t>
  </si>
  <si>
    <t>Anzahl der Neu eingestellte Mitarbeiter/innen: Alter zwischen 25-59 Jahre</t>
  </si>
  <si>
    <t>Anzahl der Neu eingestellte Mitarbeiter/innen:  60 Jahre – Altersgrenze für den Ruhestand</t>
  </si>
  <si>
    <t>Anzahl der Neu eingestellte Mitarbeiter/innen: über das reguläre Rentenalter</t>
  </si>
  <si>
    <t>III. Unternehmensführung (Corporate Governance)</t>
  </si>
  <si>
    <t>I.Umweltschutz</t>
  </si>
  <si>
    <t>Afghanistan</t>
  </si>
  <si>
    <t>Algeiren</t>
  </si>
  <si>
    <t>Angola</t>
  </si>
  <si>
    <t>Antigua és Barbuda</t>
  </si>
  <si>
    <t xml:space="preserve">Argetinien </t>
  </si>
  <si>
    <t>Aruba</t>
  </si>
  <si>
    <t>Aserbaidschan</t>
  </si>
  <si>
    <t>Bahamas</t>
  </si>
  <si>
    <t xml:space="preserve">Bahrain </t>
  </si>
  <si>
    <t>Bangladesch</t>
  </si>
  <si>
    <t>Belize</t>
  </si>
  <si>
    <t>Benin</t>
  </si>
  <si>
    <t>Bhutan</t>
  </si>
  <si>
    <t>Bolivien</t>
  </si>
  <si>
    <t>Botsuana</t>
  </si>
  <si>
    <t>Brasilien</t>
  </si>
  <si>
    <t>Brunei Darussalam</t>
  </si>
  <si>
    <t>Burkina Faso</t>
  </si>
  <si>
    <t>Burgundi</t>
  </si>
  <si>
    <t>Chile</t>
  </si>
  <si>
    <t>Westjordanland und Gaza</t>
  </si>
  <si>
    <t>Komoren (Inseln)</t>
  </si>
  <si>
    <t>Costa Rica</t>
  </si>
  <si>
    <t>Tschad</t>
  </si>
  <si>
    <t>Südafrika</t>
  </si>
  <si>
    <t>(Rebublic) Südsudan</t>
  </si>
  <si>
    <t>Dominica</t>
  </si>
  <si>
    <t>Dominikanische Republik</t>
  </si>
  <si>
    <t>Dschibuti</t>
  </si>
  <si>
    <t>Ecuador</t>
  </si>
  <si>
    <t>Äquatorialguinea</t>
  </si>
  <si>
    <t>Vereinigte Arabische Emirate</t>
  </si>
  <si>
    <t>Ägypten</t>
  </si>
  <si>
    <t>Elfenbeinküste</t>
  </si>
  <si>
    <t>Eritrea</t>
  </si>
  <si>
    <t>Eswatini</t>
  </si>
  <si>
    <t>Äthiopien</t>
  </si>
  <si>
    <t>Fidschi (Inseln)</t>
  </si>
  <si>
    <t>Philippinen (Inseln)</t>
  </si>
  <si>
    <t>Gabun</t>
  </si>
  <si>
    <t>Gambia</t>
  </si>
  <si>
    <t>Ghana</t>
  </si>
  <si>
    <t>Grenada</t>
  </si>
  <si>
    <t>Georgien</t>
  </si>
  <si>
    <t>Guatemala</t>
  </si>
  <si>
    <t>Guinea</t>
  </si>
  <si>
    <t>Guinea-Bissau</t>
  </si>
  <si>
    <t>Guyana</t>
  </si>
  <si>
    <t>Haiti</t>
  </si>
  <si>
    <t>Honduras</t>
  </si>
  <si>
    <t>Indien</t>
  </si>
  <si>
    <t>Kap Verde / Cabo Verde</t>
  </si>
  <si>
    <t>Simbabwe</t>
  </si>
  <si>
    <t>Sambia</t>
  </si>
  <si>
    <t>Vietnam</t>
  </si>
  <si>
    <t>Venezuela</t>
  </si>
  <si>
    <t>Vanuata</t>
  </si>
  <si>
    <t>Usbekistan</t>
  </si>
  <si>
    <t>Uruguay</t>
  </si>
  <si>
    <t>Uganda</t>
  </si>
  <si>
    <t>Turkmenistan</t>
  </si>
  <si>
    <t>Tuvalu</t>
  </si>
  <si>
    <t>Tunesien</t>
  </si>
  <si>
    <t>Trinidad und Tobago</t>
  </si>
  <si>
    <t>Türkei</t>
  </si>
  <si>
    <t>Tonga</t>
  </si>
  <si>
    <t>Togo</t>
  </si>
  <si>
    <t>Thailand</t>
  </si>
  <si>
    <t>Tansania</t>
  </si>
  <si>
    <t>Tadschikistan</t>
  </si>
  <si>
    <t>Sudan</t>
  </si>
  <si>
    <t>Somalia</t>
  </si>
  <si>
    <t>Syrien</t>
  </si>
  <si>
    <t>Senegal</t>
  </si>
  <si>
    <t>Saudi‑Arabien</t>
  </si>
  <si>
    <t>Samoa</t>
  </si>
  <si>
    <t>Suriname</t>
  </si>
  <si>
    <t>Sri Lanka</t>
  </si>
  <si>
    <t>Sierra Leone</t>
  </si>
  <si>
    <t>Seychellen</t>
  </si>
  <si>
    <t>São Tomé und Príncipe</t>
  </si>
  <si>
    <t>El Salvador</t>
  </si>
  <si>
    <t>Salomonen</t>
  </si>
  <si>
    <t>Saint Vincent und die Grenadinen</t>
  </si>
  <si>
    <t>Saint Lucia</t>
  </si>
  <si>
    <t>St. Kitts und Nevis</t>
  </si>
  <si>
    <t>Ruanda</t>
  </si>
  <si>
    <t>Peru</t>
  </si>
  <si>
    <t>Paraguay</t>
  </si>
  <si>
    <t>Papua‑Neuguinea</t>
  </si>
  <si>
    <t>Panama</t>
  </si>
  <si>
    <t>Palau</t>
  </si>
  <si>
    <t>Pakistan</t>
  </si>
  <si>
    <t>Armenien</t>
  </si>
  <si>
    <t>Oman</t>
  </si>
  <si>
    <t>Nigeria</t>
  </si>
  <si>
    <t>Niger</t>
  </si>
  <si>
    <t>Nicaragua</t>
  </si>
  <si>
    <t>Nepal</t>
  </si>
  <si>
    <t>Nauru</t>
  </si>
  <si>
    <t>Namibia</t>
  </si>
  <si>
    <t>Mosambik</t>
  </si>
  <si>
    <t>Mongolei</t>
  </si>
  <si>
    <t>Mikronesien</t>
  </si>
  <si>
    <t>Myanmar</t>
  </si>
  <si>
    <t>Mexiko</t>
  </si>
  <si>
    <t>Mauritius</t>
  </si>
  <si>
    <t>Mauretanien</t>
  </si>
  <si>
    <t>Marshallinseln</t>
  </si>
  <si>
    <t>Marokko</t>
  </si>
  <si>
    <t>Mali</t>
  </si>
  <si>
    <t>Malediven</t>
  </si>
  <si>
    <t>Malawi</t>
  </si>
  <si>
    <t>Malaysia</t>
  </si>
  <si>
    <t>Madagaskar</t>
  </si>
  <si>
    <t>Libyen</t>
  </si>
  <si>
    <t>Liberia</t>
  </si>
  <si>
    <t>Libanon</t>
  </si>
  <si>
    <t>Lesotho</t>
  </si>
  <si>
    <t>Laos</t>
  </si>
  <si>
    <t>Zentralafrikanische Republik</t>
  </si>
  <si>
    <t>Republik Kongo</t>
  </si>
  <si>
    <t>Demokratische Republik Kongo</t>
  </si>
  <si>
    <t>Kolumbien</t>
  </si>
  <si>
    <t>Kirgisistan</t>
  </si>
  <si>
    <t>China</t>
  </si>
  <si>
    <t>Kenia</t>
  </si>
  <si>
    <t>Osttimor (oder Timor‑Leste)</t>
  </si>
  <si>
    <t>Kasachstan</t>
  </si>
  <si>
    <t>Katar</t>
  </si>
  <si>
    <t>Kamerun</t>
  </si>
  <si>
    <t>Kambodscha</t>
  </si>
  <si>
    <t>Jordanien</t>
  </si>
  <si>
    <t>Jemen</t>
  </si>
  <si>
    <t>Jamaika</t>
  </si>
  <si>
    <t>Iran</t>
  </si>
  <si>
    <t>Irak</t>
  </si>
  <si>
    <t xml:space="preserve"> IMF ‚Emerging Market and Developing Economies‘ – Liste der außereuropäischen Länder</t>
  </si>
  <si>
    <t xml:space="preserve">Barbados </t>
  </si>
  <si>
    <t xml:space="preserve">Indonesien </t>
  </si>
  <si>
    <t>Kiribati</t>
  </si>
  <si>
    <t>Kuwait</t>
  </si>
  <si>
    <t>Zieljahr</t>
  </si>
  <si>
    <t>In Prozent ausgedrücktes Emissionsreduktionsziel</t>
  </si>
  <si>
    <t>Lassen Sie bei den Lieferanten Ihres Unternehmens Umweltbewertungen in Bezug auf einzelne Produkte oder Dienstleistungen durchführen?</t>
  </si>
  <si>
    <t>Wenn die Antwort auf Frage E17 „Ja” lautet (alle Antworten, die mit „Ja” beginnen), geben Sie bitte die folgenden Informationen zum Ziel an:
- Basisjahr (z. B. 2019)
- Zieljahr (z. B. 2050)
- Schwerpunkt der Emissionsminderung (z. B. Scope 1, 2, 3)
- Art des Ziels (z. B. absolute Emissionen, Intensität, CO2-Neutralität, Netto-Null) 
- Umfang der Emissionsminderung (in %)</t>
  </si>
  <si>
    <t>Bitte geben Sie den Anteil des Umsatzes Ihres Unternehmens im letzten Geschäftsjahr an, der taxonomiefähig ist! [%] Bitte geben Sie den Anteil des Umsatzes Ihres Unternehmens im vorangegangenen Geschäftsjahr an, der taxonomiefähig ist! [%]</t>
  </si>
  <si>
    <t>Bitte geben Sie den Anteil der Investitionskosten Ihres Unternehmens im letzten Geschäftsjahr an, der taxonomiefähig ist! [%] Bitte geben Sie den Anteil der Investitionskosten Ihres Unternehmens im vorangegangenen Geschäftsjahr an, der taxonomiefähig ist! [%]</t>
  </si>
  <si>
    <t>Bitte geben Sie den Anteil der Betriebskosten Ihres Unternehmens im letzten Geschäftsjahr an, der taxonomiefähig ist! [%] Bitte geben Sie den Anteil der Betriebskosten Ihres Unternehmens im vorangegangenen Geschäftsjahr an, der taxonomiefähig ist! [%]</t>
  </si>
  <si>
    <t xml:space="preserve">Bitte geben Sie den Anteil des Umsatzes Ihres Unternehmens im letzten Geschäftsjahr an, der taxonomiekonform ist! [%] Bitte geben Sie den Anteil des Umsatzes Ihres Unternehmens im vorangegangenen Geschäftsjahr an, der taxonomiekonform ist! [%] </t>
  </si>
  <si>
    <t>Bitte geben Sie den Anteil der Investitionskosten Ihres Unternehmens im letzten Geschäftsjahr an, der taxonomiekonform ist! [%] Bitte geben Sie den Anteil der Investitionskosten Ihres Unternehmens im vorangegangenen Geschäftsjahr an, der taxonomiekonform ist! [%]</t>
  </si>
  <si>
    <t>Bitte geben Sie den Anteil der Betriebskosten Ihres Unternehmens im letzten Geschäftsjahr an, der taxonomiekonform ist! [%] Bitte geben Sie den Anteil der Betriebskosten Ihres Unternehmens im vorangegangenen Geschäftsjahr an, der taxonomiekonform ist! [%]</t>
  </si>
  <si>
    <t>Hat Ihr Unternehmen ein Ziel für das Jahr 2030 festgelegt, wonach ein bestimmter Anteil des in einem Geschäftsjahr verbrauchten Wassers aus wiederverwendetem Wasser stammen soll?  Falls ja, geben Sie bitte das Zieldatum, das Basisjahr und den Verwendungsanteil an</t>
  </si>
  <si>
    <t xml:space="preserve">Wie hoch war in Ihrem Unternehmen in den letzten beiden Geschäftsjahren die Menge der in den folgenden Kategorien angefallenen Abfälle, wie hoch war deren Verwertungsquote und wie hoch war die Menge an gefährlichen und nicht gefährlichen Abfällen?
</t>
  </si>
  <si>
    <t>Verwendet Ihr Unternehmen Rohstoffe gemäß den Prinzipien der Kreislaufwirtschaft, beziehungsweise Sekundärrohstoffe aus Abfällen und berücksichtigt es bei der Produktgestaltung die Anforderungen der Kreislaufwirtschaft, auch in Bezug auf die Produktverpackung?</t>
  </si>
  <si>
    <t>Bietet Ihr Unternehmen Unterstützung im Bereich Stressbewältigung und Konfliktmanagement am Arbeitsplatz an?</t>
  </si>
  <si>
    <t>'Welche externe Zertifizierung(en) besitzt das Unternehmen für die im Rahmen von Frage G1a angegebenen (zertifizierten) Bereiche?</t>
  </si>
  <si>
    <t>Die Werte sind in der Einheit MWh anzugeben; erforderlichenfalls sind sie in diese Einheit umzurechnen.
In den gesamten Energieverbrauch sind sämtliche Arten der Energienutzung einzubeziehen, die im Interesse der Tätigkeit des Unternehmens erfolgt sind, unabhängig von deren Herkunft (d. h. unabhängig von der Art des Energieträgers). Hierzu zählen insbesondere der Verbrauch von elektrischer Energie, Erdgas, Kohle, Heizöl, Kraftstoffen (Benzin, Diesel, LPG, CNG, Kerosin, für die Schifffahrt verwendete Kraftstoffe) sowie der Verbrauch von Wärmeenergie.
Eigenverbrauch: der gesamte Stromverbrauch am Standort der Kraftwerkseinheit, einschließlich der elektrischen Energie, die aus eigener Erzeugung oder aus dem Netz zur Aufrechterhaltung der Strom- und Wärmeerzeugung der Kraftwerkseinheit sowie zum Betrieb und zur Aufrechterhaltung der Produktionsanlagen verwendet wird.</t>
  </si>
  <si>
    <t xml:space="preserve">Gewährt Ihr Unternehmen Vätern über den gesetzlich vorgesehenen Vaterschaftsurlaub hinaus zusätzliche Arbeitszeitvergünstigungen anlässlich der Geburt eines Kindes? </t>
  </si>
  <si>
    <t>Bietet Ihr Unternehmen dauerhaft Kinderbetreuung (z. B. Kinderkrippe, Kindergarten, Spielzimmer) für die Kinder der Mitarbeitenden an?</t>
  </si>
  <si>
    <t xml:space="preserve">Wenn die Antwort auf Frage S39 größer als 0 ist: Wie viele Beschäftigte mit veränderter Arbeitsfähigkeit fallen gemäß der Verordnung 7/2012 (II. 14.) des NEFMI über die detaillierten Regeln der komplexen Einstufung in die dort festgelegten Kategorien? </t>
  </si>
  <si>
    <t xml:space="preserve">Anzahl der Beschäftigten über der Regelaltersgrenze (Geschäftsjahr) </t>
  </si>
  <si>
    <t xml:space="preserve">   Organisiert Ihr Unternehmen regelmäßig soziale oder umweltbezogene Sensibilisierungsprogramme für seine Beschäftigten oder nimmt es an solchen Programmen teil? </t>
  </si>
  <si>
    <t>Name des Unternehmens:</t>
  </si>
  <si>
    <t>Steuernummer:</t>
  </si>
  <si>
    <t xml:space="preserve">Telefon: </t>
  </si>
  <si>
    <t>E-mail Adresse:</t>
  </si>
  <si>
    <t>Nettoumsatzerlöse des letzten Geschäftsjahres:</t>
  </si>
  <si>
    <t>Durchschnittliche Anzahl der Beschäftigten im letzten Geschäftsjahr:</t>
  </si>
  <si>
    <t>Sind unter Ihren Geschäftspartnern oder in Ihrer Lieferkette staatliche Organisationen oder staatliche Unternehmen tätig?</t>
  </si>
  <si>
    <t>Versionsnummer:</t>
  </si>
  <si>
    <t>Name des Vertreters:</t>
  </si>
  <si>
    <t>Zeitraum der Berichterstattung (Geschäftsjahr):</t>
  </si>
  <si>
    <t>Gefährlicher Produktionsabfall (vorangegangenes Geschäftsjahr) [%]:</t>
  </si>
  <si>
    <t>ESG Rechner</t>
  </si>
  <si>
    <t xml:space="preserve">Frage
 Sofern nicht ausdrücklich anders vermerkt, beziehen sich die Fragen auf das letzte Geschäftsjahr; gekennzeichnete Fragen umfassen die letzten zwei Geschäftsjahre. </t>
  </si>
  <si>
    <t xml:space="preserve"> Es ist darzustellen, ob das Unternehmen oder seine Lieferanten über Produkte oder Dienstleistungen verfügen, die den Kriterien einer Umweltzertifizierung entsprechen.</t>
  </si>
  <si>
    <t xml:space="preserve">Es ist zu prüfen, ob das Unternehmen bzw. die in seiner Lieferkette tätigen Unternehmen erhebliche CO2-Emissionen verursachen.
</t>
  </si>
  <si>
    <t xml:space="preserve"> Es ist zu prüfen, inwieweit das Unternehmen und die in seiner Lieferkette tätigen Unternehmen es für wesentlich halten, dass im Falle eines Unfalls oder gesundheitlichen Notfalls für alle deutlich sichtbar die Notrufnummern sowie die Kontaktdaten der ausgebildeten Ersthelfer angebracht sind.</t>
  </si>
  <si>
    <t>Anzahl der Neu eingestellte Mitarbeiter/innen: bis zum Alter von 24 Jahren (letztes Geschäftsjahr)</t>
  </si>
  <si>
    <t>Anzahl der Neu eingestellte Mitarbeiter/innen: Alter zwischen 25-59 Jahre (letztes Geschäftsjahr)</t>
  </si>
  <si>
    <t xml:space="preserve">Anzahl der Neu eingestellte Mitarbeiter/innen:  60 Jahre – Altersgrenze für den Ruhestand (letztes Geschäftsjahr) </t>
  </si>
  <si>
    <t>Anzahl der Neu eingestellte Mitarbeiter/innen: über das reguläre Rentenalter (letztes Geschäftsjahr)</t>
  </si>
  <si>
    <t>Anzahl der Neu eingestellte Mitarbeiter/innen: bis zum Alter von 24 Jahren (vorangegangenes Geschäftsjahr)</t>
  </si>
  <si>
    <t xml:space="preserve">In der Antwort sind die vom Staat und von den Versicherungsgesellschaften gezahlten Beträge getrennt anzugeben. Dazu gehören beispielsweise Zahlungen aufgrund von Frostschäden, Dürreschäden, Überschwemmungsschäden oder Binnenwasserschäden.
</t>
  </si>
  <si>
    <t xml:space="preserve">Die Angabe hat in Kohlendioxidäquivalenten zu erfolgen. Dabei handelt es sich um die allgemeine Maßeinheit zur Bestimmung  des globalen Erwärmungspotenzials (GWP) einzelner Treibhausgase, ausgedrückt im globalen Erwärmungspotenzial einer Einheit Kohlendioxid. Sie ermöglicht die einheitliche Bewertung der Emissionen verschiedener Treibhausgase (oder der Vermeidung solcher Emissionen).
Bei der Risikobewertung ist vorrangig zu berücksichtigen, welchem Sektor das untersuchte Unternehmen angehört.
Der Wert ist in der allgemeinen Maßeinheit zur Messung des globalen Erwärmungspotenzials (GWP) einzelner Treibhausgase, nämlich in Kohlendioxidäquivalenten, anzugeben.
Unter den Begriffen Scope 1, Scope 2 und Scope 3 sind die Begriffe gemäß dem Corporate Accounting and Reporting Standard des GHG Protocol zu verstehen.
Die anerkannten Messmethodiken sind die folgenden (abweichende Methoden sind gesondert zu erläutern): 
Act on the Rational Use of Energy
Defra Environmental Reporting Guidelines: Including streamlined energy and carbon reporting guidance, 2019
ENCORD: Construction CO2e Measurement Protocol
EPRA (European Public Real Estate Association) guidelines, 2011
EPRA (European Public Real Estate Association) Sustainability Best Practice recommendations Guidelines, 2017
European Union Emission Trading System (EU ETS): The Monitoring and Reporting Regulation (MMR) – General guidance for installations
European Union Emissions Trading System (EU ETS): The Monitoring and Reporting Regulation (MMR) – General guidance for aircraft operators
French methodology for greenhouse gas emissions assessments by companies V4 (ADEME 2016)
IEA CO2 Emissions from Fuel Combustion
International Wine Industry Greenhouse Gas Protocol and Accounting Tool
IPCC Guidelines for National Greenhouse Gas Inventories, 2006
ISO 14064-1
The Climate Registry: Electric Power Sector (EPS) Protocol
The Climate Registry: General Reporting Protocol
The Climate Registry: Local Government Operations (LGO) Protocol
The Climate Registry: Oil &amp; Gas Protocol
The GHG Indicator: UNEP Guidelines for Calculating Greenhouse Gas Emissions for Businesses and Non-Commercial Organizations
The Greenhouse Gas Protocol: A Corporate Accounting and Reporting Standard (Revised Edition)
The Greenhouse Gas Protocol Agricultural Guidance: Interpreting the Corporate Accounting and Reporting Standard for the Agricultural Sector
The Greenhouse Gas Protocol: Public Sector Standard
The Greenhouse Gas Protocol: Scope 2 Guidance
The Greenhouse Gas Protocol: Corporate Value Chain (Scope 3) Standard
Toitū carbonreduce programme
Toitū carbonzero programme
US EPA Center for Corporate Climate Leadership: Direct Fugitive Emissions from Refrigeration, Air Conditioning, Fire Suppression, and Industrial Gases
US EPA Center for Corporate Climate Leadership: Indirect Emissions From Events and Conferences
US EPA Center for Corporate Climate Leadership: Indirect Emissions From Purchased Electricity
US EPA Center for Corporate Climate Leadership: Direct Emissions from Stationary Combustion Sources
US EPA Center for Corporate Climate Leadership: Direct Emissions from Mobile Combustion Sources
US EPA Mandatory Greenhouse Gas Reporting Rule
US EPA Emissions &amp; Generation Resource Integrated Database (eGRID)
VfU (Verein für Umweltmanagement) Indicators Standard WBCSD: The Cement CO2 and Energy Protocol World Steel Association CO2
</t>
  </si>
  <si>
    <t xml:space="preserve"> Indirekte Treibhausgasemissionen des Unternehmens (z. B. Treibhausgasemissionen im Zusammenhang mit der Erzeugung von zugekaufter elektrischer Energie).
Bei der Berechnung ist die Methodik des GHG Protocol Corporate Accounting and Reporting Standard anzuwenden.
Der Wert ist in der allgemeinen Maßeinheit für die Messung des Treibhauspotenzials (GWP) der einzelnen Treibhausgase, dem CO2-Äquivalent, anzugeben.
Die Begriffe Scope 1, Scope 2 und Scope 3 sind gemäß dem GHG Protocol Corporate Accounting and Reporting Standard zu verstehen.</t>
  </si>
  <si>
    <t>- davon Leitungswasser (letztes Geschäftsjahr): [Kubikmeter]</t>
  </si>
  <si>
    <t>- davon Grundwasser (letztes Geschäftsjahr): [Kubikmeter]</t>
  </si>
  <si>
    <t>- davon Oberflächenwasser (letztes Geschäftsjahr): [Kubikmeter]</t>
  </si>
  <si>
    <t>- davon Grauwasser (letztes Geschäftsjahr): [Kubikmeter]</t>
  </si>
  <si>
    <t>- davon Sonstiges (letztes Geschäftsjahr): [Kubikmeter]</t>
  </si>
  <si>
    <t>- davon Leitungswasser (vorangegangenes Geschäftsjahr): [Kubikmeter]</t>
  </si>
  <si>
    <t>- davon Grundwasser (vorangegangenes Geschäftsjahr): [Kubikmeter]</t>
  </si>
  <si>
    <t>- davon Oberflächenwasser (vorangegangenes Geschäftsjahr): [Kubikmeter]</t>
  </si>
  <si>
    <t>- davon Grauwasser (vorangegangenes Geschäftsjahr): [Kubikmeter]</t>
  </si>
  <si>
    <t>- davon Sonstiges (vorangegangenes Geschäftsjahr): [Kubikmeter]</t>
  </si>
  <si>
    <t xml:space="preserve"> Kommunale Abwässer insgesamt (letztes Geschäftsjahr) [Kubikmeter]</t>
  </si>
  <si>
    <t>- davon in Oberflächenwasser (in gereinigtem Zustand) (letztes Geschäftsjahr) [Kubikmeter]</t>
  </si>
  <si>
    <t>- davon in Grundwasser (in gereinigtem Zustand) (letztes Geschäftsjahr) [Kubikmeter]</t>
  </si>
  <si>
    <t>- davon Versickerung (letztes Geschäftsjahr) [Kubikmeter]</t>
  </si>
  <si>
    <t>- davon Kanalisation (letztes Geschäftsjahr) [Kubikmeter]</t>
  </si>
  <si>
    <t>- davon in Oberflächenwasser (letztes Geschäftsjahr) [Kubikmeter]</t>
  </si>
  <si>
    <t>- davon in Grundwasser (letztes Geschäftsjahr) [Kubikmeter]</t>
  </si>
  <si>
    <t>- davon in Oberflächenwasser (in gereinigtem Zustand) (vorangegangenes Geschäftsjahr) [Kubikmeter]</t>
  </si>
  <si>
    <t>- davon in Grundwasser (in gereinigtem Zustand) (vorangegangenes Geschäftsjahr) [Kubikmeter]</t>
  </si>
  <si>
    <t>- davon Versickerung (vorangegangenes Geschäftsjahr) [Kubikmeter]</t>
  </si>
  <si>
    <t>- davon Kanalisation (vorangegangenes Geschäftsjahr) [Kubikmeter]</t>
  </si>
  <si>
    <t>- davon in Oberflächenwasser (vorangegangenes Geschäftsjahr) [Kubikmeter]</t>
  </si>
  <si>
    <t>- davon in Grundwasser (vorangegangenes Geschäftsjahr) [Kubikmeter]</t>
  </si>
  <si>
    <t>Letztes Geschäftsjahr [t]</t>
  </si>
  <si>
    <t xml:space="preserve"> Personenanzahl (letztes Geschäftsjahr)</t>
  </si>
  <si>
    <t xml:space="preserve"> Bitte geben Sie die Antwort auf Grundlage des gesetzlichen Mindestlohns des betreffenden Landes an oder, falls ein solcher nicht existiert, unter Berücksichtigung der von den Vereinten Nationen festgelegten internationalen Armutsgrenze, die im Jahr 2025 bei 3,00 USD pro Tag lag.</t>
  </si>
  <si>
    <t xml:space="preserve"> Prozentualer Anteil (physischer Personalbestand)</t>
  </si>
  <si>
    <t>Letztes Geschäftsjahr</t>
  </si>
  <si>
    <t xml:space="preserve"> Es kann nur ein SDG ausgewählt werden (aus der Liste auszuwählen).</t>
  </si>
  <si>
    <t xml:space="preserve"> Gewonnene Fälle [Anzahl]</t>
  </si>
  <si>
    <t xml:space="preserve"> Hierunter fällt beispielsweise die Jubiläumsprämie.</t>
  </si>
  <si>
    <t>Als relevante Daten gelten beispielsweise die Anzahl der Teilnehmenden oder die bei Müllsammelaktionen gesammelte Menge.</t>
  </si>
  <si>
    <t xml:space="preserve"> Angaben zum Unternehmen, das den ESG-Bericht und den dazugehörigen Fragebogen einreicht </t>
  </si>
  <si>
    <t xml:space="preserve"> E-mail Adresse:</t>
  </si>
  <si>
    <t>Bilanzsumme des letzten Geschäftsjahres:</t>
  </si>
  <si>
    <t>Telefon:</t>
  </si>
  <si>
    <t>Hierunter fällt auch die Gewährung von zusätzlichem Urlaub über die gesetzlich vorgeschriebene Menge hinaus.</t>
  </si>
  <si>
    <t>Hierunter fallen beispielsweise Teilzeitarbeit und geteilte Arbeitsplätze.</t>
  </si>
  <si>
    <t xml:space="preserve">Organisiert Ihr Unternehmen regelmäßig soziale oder umweltbezogene Sensibilisierungsprogramme für seine Beschäftigten oder nimmt es an solchen Programmen teil? </t>
  </si>
  <si>
    <t xml:space="preserve">Wurde in den letzten zwei Geschäftsjahren ein Schlichtungsverfahren gegen Ihr Unternehmen eingeleitet? </t>
  </si>
  <si>
    <t>Wenn die Antwort auf Frage S13 ‚Ja‘ lautet, in welchem Land wird das betreffende Programm oder die Initiative umgesetzt?</t>
  </si>
  <si>
    <t>Kommt Ihr Unternehmen dem internationalen Verbot der Herstellung und Verwendung persistent organischer Schadstoffe nach bzw. verfügt es über eine Genehmigung zur Herstellung oder Verwendung solcher Stoffe?</t>
  </si>
  <si>
    <t>Es ist zu prüfen, ob das Unternehmen bzw. die in seiner Lieferkette tätigen Unternehmen Stoffe verwenden, die gemäß nationalen oder internationalen Rechtsvorschriften Beschränkungen unterliegen.</t>
  </si>
  <si>
    <t>Ja, alle die vom Unternehmen betriebenen Lärm- und Vibrationsquellen verfügen über die von der Umweltbehörde festgelegten Grenzwerte.</t>
  </si>
  <si>
    <t>Nein, weil das Unternehmen keine Lärm- und Vibrationsquellen mit Grenzwerten betreibt.</t>
  </si>
  <si>
    <t>Nein, die vom Unternehmen betriebenen Lärm- und Vibrationsquellen unterliegen noch keinen behördlich festgelegten Grenzwerten.</t>
  </si>
  <si>
    <t>Nur ein Teil die vom Unternehmen betriebenen Lärm- und Vibrationsquellen verfügen über die von der Behörde festgelegten Grenzwerte.</t>
  </si>
  <si>
    <t>Ja, die Lieferanten müssen die ESG-Anforderungen erfüllen, diese sind jedoch nicht in den Lieferantenverträgen enthalten.</t>
  </si>
  <si>
    <t>Ausfüllungsdatum:</t>
  </si>
  <si>
    <t>Daten zum Unternehmen, das die Ausfüllung des ESG-Fragebogens beantragt</t>
  </si>
  <si>
    <t>2.0</t>
  </si>
  <si>
    <t>2025. 12. 17-</t>
  </si>
  <si>
    <t>Gültigkeit:</t>
  </si>
  <si>
    <t>Auszufüllen von Unternehmen die unter dem ESG-Gesetz fallen</t>
  </si>
  <si>
    <t>Auszufüllen von den Lieferanten</t>
  </si>
  <si>
    <t xml:space="preserve">Angaben zum Lieferant, der den ESG-Fragebogen ausfüllt </t>
  </si>
  <si>
    <t>Wenn die Antwort auf Frage E20 „Ja” lautet, gibt es in Ihrem Unternehmen eine stationäre Luftemissionsquelle, bei der die Emissionen durch Berechnung oder Schätzung ermittelt werden?</t>
  </si>
  <si>
    <t>Ja (die Angabe des prozentualen Werts im Verhältnis zur allen stationären Luftemissionsquellen ist erforderlich.)</t>
  </si>
  <si>
    <t>Ja, die ESG-Anforderungen sind in den Lieferantenverträgen enthalten.</t>
  </si>
  <si>
    <r>
      <rPr>
        <b/>
        <sz val="11"/>
        <rFont val="Times New Roman"/>
        <family val="1"/>
        <charset val="238"/>
      </rPr>
      <t>Basisjahr</t>
    </r>
    <r>
      <rPr>
        <sz val="11"/>
        <rFont val="Times New Roman"/>
        <family val="1"/>
        <charset val="238"/>
      </rPr>
      <t xml:space="preserve">
(Als Basis ist das Jahr zu verstehen, auf das sich das prozentual definierte Emissionsreduktionsziel bezieht.)</t>
    </r>
  </si>
  <si>
    <r>
      <rPr>
        <b/>
        <sz val="11"/>
        <rFont val="Times New Roman"/>
        <family val="1"/>
        <charset val="238"/>
      </rPr>
      <t>Emissionsfokus des Ziels</t>
    </r>
    <r>
      <rPr>
        <sz val="11"/>
        <rFont val="Times New Roman"/>
        <family val="1"/>
        <charset val="238"/>
      </rPr>
      <t xml:space="preserve">
(bitte aus der Dropdown-Liste auswählen)</t>
    </r>
  </si>
  <si>
    <r>
      <rPr>
        <b/>
        <sz val="11"/>
        <rFont val="Times New Roman"/>
        <family val="1"/>
        <charset val="238"/>
      </rPr>
      <t>Zieltyp</t>
    </r>
    <r>
      <rPr>
        <sz val="11"/>
        <rFont val="Times New Roman"/>
        <family val="1"/>
        <charset val="238"/>
      </rPr>
      <t xml:space="preserve">
(bitte aus der Dropdown-Liste auswählen)</t>
    </r>
  </si>
  <si>
    <r>
      <rPr>
        <b/>
        <sz val="11"/>
        <rFont val="Times New Roman"/>
        <family val="1"/>
        <charset val="238"/>
      </rPr>
      <t>Abgedeckter Tätigkeitsbereich</t>
    </r>
    <r>
      <rPr>
        <sz val="11"/>
        <rFont val="Times New Roman"/>
        <family val="1"/>
        <charset val="238"/>
      </rPr>
      <t xml:space="preserve">
(bitte aus der Dropdown-Liste auswählen)</t>
    </r>
  </si>
  <si>
    <t>Vállalkozása biztosít segítséget a munkahelyi stressz, illetve a konfliktuskezelés területén? Bietet Ihr Unternehmen Unterstützung im Bereich Stressbewältigung und Konfliktmanagement am Arbeitsplatz an?</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</si>
</sst>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
    <numFmt numFmtId="165" formatCode="0.0%"/>
    <numFmt numFmtId="166" formatCode="#,##0\ &quot;Ft&quot;"/>
  </numFmts>
  <fonts count="34" x14ac:knownFonts="1">
    <font>
      <sz val="11"/>
      <color theme="1"/>
      <name val="Calibri"/>
      <family val="2"/>
      <scheme val="minor"/>
    </font>
    <font>
      <sz val="11"/>
      <color theme="1"/>
      <name val="Times New Roman"/>
      <family val="1"/>
      <charset val="238"/>
    </font>
    <font>
      <b/>
      <sz val="14"/>
      <color theme="1"/>
      <name val="Times New Roman"/>
      <family val="1"/>
      <charset val="238"/>
    </font>
    <font>
      <sz val="11"/>
      <name val="Times New Roman"/>
      <family val="1"/>
      <charset val="238"/>
    </font>
    <font>
      <sz val="10"/>
      <color theme="1"/>
      <name val="Calibri"/>
      <family val="2"/>
      <scheme val="minor"/>
    </font>
    <font>
      <sz val="11"/>
      <color theme="1"/>
      <name val="Calibri"/>
      <family val="2"/>
      <scheme val="minor"/>
    </font>
    <font>
      <sz val="10"/>
      <name val="Times New Roman"/>
      <family val="1"/>
      <charset val="238"/>
    </font>
    <font>
      <b/>
      <sz val="14"/>
      <name val="Times New Roman"/>
      <family val="1"/>
      <charset val="238"/>
    </font>
    <font>
      <sz val="14"/>
      <name val="Times New Roman"/>
      <family val="1"/>
      <charset val="238"/>
    </font>
    <font>
      <sz val="12"/>
      <name val="Times New Roman"/>
      <family val="1"/>
      <charset val="238"/>
    </font>
    <font>
      <sz val="14"/>
      <color theme="1"/>
      <name val="Times New Roman"/>
      <family val="1"/>
      <charset val="238"/>
    </font>
    <font>
      <i/>
      <sz val="14"/>
      <name val="Times New Roman"/>
      <family val="1"/>
      <charset val="238"/>
    </font>
    <font>
      <sz val="14"/>
      <color rgb="FFFF0000"/>
      <name val="Times New Roman"/>
      <family val="1"/>
      <charset val="238"/>
    </font>
    <font>
      <b/>
      <i/>
      <sz val="14"/>
      <name val="Times New Roman"/>
      <family val="1"/>
      <charset val="238"/>
    </font>
    <font>
      <strike/>
      <sz val="14"/>
      <color theme="1"/>
      <name val="Times New Roman"/>
      <family val="1"/>
      <charset val="238"/>
    </font>
    <font>
      <strike/>
      <sz val="14"/>
      <color rgb="FF7030A0"/>
      <name val="Times New Roman"/>
      <family val="1"/>
      <charset val="238"/>
    </font>
    <font>
      <b/>
      <sz val="16"/>
      <color theme="1"/>
      <name val="Times New Roman"/>
      <family val="1"/>
      <charset val="238"/>
    </font>
    <font>
      <sz val="12"/>
      <color theme="1"/>
      <name val="Times New Roman"/>
      <family val="1"/>
      <charset val="238"/>
    </font>
    <font>
      <b/>
      <sz val="12"/>
      <name val="Times New Roman"/>
      <family val="1"/>
      <charset val="238"/>
    </font>
    <font>
      <b/>
      <sz val="12"/>
      <color theme="9" tint="0.79998168889431442"/>
      <name val="Times New Roman"/>
      <family val="1"/>
      <charset val="238"/>
    </font>
    <font>
      <i/>
      <sz val="12"/>
      <color theme="9" tint="0.79998168889431442"/>
      <name val="Times New Roman"/>
      <family val="1"/>
      <charset val="238"/>
    </font>
    <font>
      <sz val="14"/>
      <color theme="9" tint="0.79998168889431442"/>
      <name val="Times New Roman"/>
      <family val="1"/>
      <charset val="238"/>
    </font>
    <font>
      <i/>
      <sz val="14"/>
      <color theme="9" tint="0.79998168889431442"/>
      <name val="Times New Roman"/>
      <family val="1"/>
      <charset val="238"/>
    </font>
    <font>
      <b/>
      <sz val="14"/>
      <color theme="9" tint="0.79998168889431442"/>
      <name val="Times New Roman"/>
      <family val="1"/>
      <charset val="238"/>
    </font>
    <font>
      <sz val="11"/>
      <name val="Calibri"/>
      <family val="2"/>
      <scheme val="minor"/>
    </font>
    <font>
      <u/>
      <sz val="11"/>
      <color theme="10"/>
      <name val="Calibri"/>
      <family val="2"/>
      <scheme val="minor"/>
    </font>
    <font>
      <u/>
      <sz val="14"/>
      <color theme="10"/>
      <name val="Calibri"/>
      <family val="2"/>
      <scheme val="minor"/>
    </font>
    <font>
      <strike/>
      <sz val="14"/>
      <name val="Times New Roman"/>
      <family val="1"/>
      <charset val="238"/>
    </font>
    <font>
      <b/>
      <u/>
      <sz val="14"/>
      <color theme="10"/>
      <name val="Calibri"/>
      <family val="2"/>
      <charset val="238"/>
      <scheme val="minor"/>
    </font>
    <font>
      <sz val="9"/>
      <color indexed="81"/>
      <name val="Tahoma"/>
      <family val="2"/>
      <charset val="238"/>
    </font>
    <font>
      <b/>
      <sz val="9"/>
      <color indexed="81"/>
      <name val="Tahoma"/>
      <family val="2"/>
      <charset val="238"/>
    </font>
    <font>
      <b/>
      <u/>
      <sz val="11"/>
      <color rgb="FFFF0000"/>
      <name val="Calibri"/>
      <family val="2"/>
      <charset val="238"/>
      <scheme val="minor"/>
    </font>
    <font>
      <b/>
      <sz val="11"/>
      <name val="Times New Roman"/>
      <family val="1"/>
      <charset val="238"/>
    </font>
    <font>
      <i/>
      <sz val="11"/>
      <name val="Times New Roman"/>
      <family val="1"/>
      <charset val="238"/>
    </font>
  </fonts>
  <fills count="12">
    <fill>
      <patternFill patternType="none"/>
    </fill>
    <fill>
      <patternFill patternType="gray125"/>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rgb="FFFFFF00"/>
        <bgColor indexed="64"/>
      </patternFill>
    </fill>
    <fill>
      <patternFill patternType="solid">
        <fgColor theme="4" tint="0.79998168889431442"/>
        <bgColor indexed="64"/>
      </patternFill>
    </fill>
    <fill>
      <patternFill patternType="solid">
        <fgColor theme="5" tint="0.39997558519241921"/>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FF0000"/>
        <bgColor indexed="64"/>
      </patternFill>
    </fill>
    <fill>
      <patternFill patternType="solid">
        <fgColor theme="0"/>
        <bgColor indexed="64"/>
      </patternFill>
    </fill>
  </fills>
  <borders count="34">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diagonal/>
    </border>
    <border>
      <left style="thin">
        <color indexed="64"/>
      </left>
      <right/>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thick">
        <color rgb="FFFF0000"/>
      </right>
      <top/>
      <bottom/>
      <diagonal/>
    </border>
    <border>
      <left/>
      <right/>
      <top style="thick">
        <color rgb="FFFF0000"/>
      </top>
      <bottom/>
      <diagonal/>
    </border>
    <border>
      <left/>
      <right style="thick">
        <color rgb="FFFF0000"/>
      </right>
      <top style="thick">
        <color rgb="FFFF0000"/>
      </top>
      <bottom/>
      <diagonal/>
    </border>
    <border>
      <left style="thick">
        <color rgb="FFFF0000"/>
      </left>
      <right/>
      <top/>
      <bottom style="thick">
        <color rgb="FFFF0000"/>
      </bottom>
      <diagonal/>
    </border>
    <border>
      <left/>
      <right style="thick">
        <color rgb="FFFF0000"/>
      </right>
      <top/>
      <bottom style="thick">
        <color rgb="FFFF0000"/>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s>
  <cellStyleXfs count="4">
    <xf numFmtId="0" fontId="0" fillId="0" borderId="0"/>
    <xf numFmtId="0" fontId="4" fillId="0" borderId="0"/>
    <xf numFmtId="9" fontId="5" fillId="0" borderId="0" applyFont="0" applyFill="0" applyBorder="0" applyAlignment="0" applyProtection="0"/>
    <xf numFmtId="0" fontId="25" fillId="0" borderId="0" applyNumberFormat="0" applyFill="0" applyBorder="0" applyAlignment="0" applyProtection="0"/>
  </cellStyleXfs>
  <cellXfs count="453">
    <xf numFmtId="0" fontId="0" fillId="0" borderId="0" xfId="0"/>
    <xf numFmtId="0" fontId="1" fillId="0" borderId="0" xfId="1" applyFont="1"/>
    <xf numFmtId="0" fontId="1" fillId="0" borderId="0" xfId="0" applyFont="1"/>
    <xf numFmtId="0" fontId="9" fillId="0" borderId="3" xfId="0" applyFont="1" applyBorder="1" applyAlignment="1">
      <alignment vertical="center" wrapText="1"/>
    </xf>
    <xf numFmtId="0" fontId="10" fillId="0" borderId="0" xfId="0" applyFont="1" applyAlignment="1">
      <alignment vertical="center"/>
    </xf>
    <xf numFmtId="0" fontId="7" fillId="0" borderId="3" xfId="0" applyFont="1" applyBorder="1" applyAlignment="1">
      <alignment vertical="center" wrapText="1"/>
    </xf>
    <xf numFmtId="0" fontId="10" fillId="0" borderId="3" xfId="0" applyFont="1" applyBorder="1" applyAlignment="1">
      <alignment horizontal="center" vertical="center"/>
    </xf>
    <xf numFmtId="0" fontId="11" fillId="0" borderId="3" xfId="0" applyFont="1" applyBorder="1" applyAlignment="1">
      <alignment vertical="center" wrapText="1"/>
    </xf>
    <xf numFmtId="0" fontId="8" fillId="0" borderId="3" xfId="0" applyFont="1" applyBorder="1" applyAlignment="1">
      <alignment horizontal="center" vertical="center"/>
    </xf>
    <xf numFmtId="0" fontId="10" fillId="0" borderId="3" xfId="0" applyFont="1" applyBorder="1" applyAlignment="1">
      <alignment vertical="center"/>
    </xf>
    <xf numFmtId="0" fontId="2" fillId="0" borderId="3" xfId="0" applyFont="1" applyBorder="1" applyAlignment="1">
      <alignment horizontal="center" vertical="center"/>
    </xf>
    <xf numFmtId="0" fontId="7" fillId="0" borderId="3" xfId="0" applyFont="1" applyBorder="1" applyAlignment="1">
      <alignment horizontal="center" vertical="center"/>
    </xf>
    <xf numFmtId="0" fontId="14" fillId="0" borderId="3" xfId="0" applyFont="1" applyBorder="1" applyAlignment="1">
      <alignment horizontal="center" vertical="center"/>
    </xf>
    <xf numFmtId="0" fontId="15" fillId="0" borderId="3" xfId="0" applyFont="1" applyBorder="1" applyAlignment="1">
      <alignment horizontal="center" vertical="center"/>
    </xf>
    <xf numFmtId="0" fontId="2" fillId="0" borderId="3" xfId="0" quotePrefix="1" applyFont="1" applyBorder="1" applyAlignment="1">
      <alignment horizontal="center" vertical="center" wrapText="1"/>
    </xf>
    <xf numFmtId="0" fontId="8" fillId="0" borderId="3" xfId="0" applyFont="1" applyBorder="1" applyAlignment="1">
      <alignment vertical="center" wrapText="1"/>
    </xf>
    <xf numFmtId="0" fontId="9" fillId="0" borderId="3" xfId="0" applyFont="1" applyBorder="1" applyAlignment="1">
      <alignment horizontal="left" vertical="center" wrapText="1"/>
    </xf>
    <xf numFmtId="0" fontId="16" fillId="0" borderId="0" xfId="0" applyFont="1"/>
    <xf numFmtId="0" fontId="17" fillId="0" borderId="0" xfId="0" applyFont="1"/>
    <xf numFmtId="0" fontId="17" fillId="0" borderId="0" xfId="0" applyFont="1" applyAlignment="1">
      <alignment horizontal="left" vertical="center"/>
    </xf>
    <xf numFmtId="0" fontId="17" fillId="0" borderId="3" xfId="0" applyFont="1" applyBorder="1" applyAlignment="1">
      <alignment horizontal="left" vertical="center"/>
    </xf>
    <xf numFmtId="0" fontId="9" fillId="0" borderId="3" xfId="0" quotePrefix="1" applyFont="1" applyBorder="1" applyAlignment="1">
      <alignment vertical="center" wrapText="1"/>
    </xf>
    <xf numFmtId="0" fontId="10" fillId="0" borderId="9" xfId="0" applyFont="1" applyBorder="1" applyAlignment="1">
      <alignment horizontal="center" vertical="center"/>
    </xf>
    <xf numFmtId="0" fontId="9" fillId="0" borderId="3" xfId="0" quotePrefix="1" applyFont="1" applyBorder="1" applyAlignment="1">
      <alignment horizontal="left" vertical="center" wrapText="1"/>
    </xf>
    <xf numFmtId="49" fontId="9" fillId="0" borderId="3" xfId="0" quotePrefix="1" applyNumberFormat="1" applyFont="1" applyBorder="1" applyAlignment="1">
      <alignment vertical="center" wrapText="1"/>
    </xf>
    <xf numFmtId="0" fontId="9" fillId="0" borderId="6" xfId="0" quotePrefix="1" applyFont="1" applyBorder="1" applyAlignment="1">
      <alignment vertical="center" wrapText="1"/>
    </xf>
    <xf numFmtId="49" fontId="9" fillId="7" borderId="6" xfId="0" quotePrefix="1" applyNumberFormat="1" applyFont="1" applyFill="1" applyBorder="1" applyAlignment="1">
      <alignment vertical="center" wrapText="1"/>
    </xf>
    <xf numFmtId="49" fontId="18" fillId="7" borderId="6" xfId="0" quotePrefix="1" applyNumberFormat="1" applyFont="1" applyFill="1" applyBorder="1" applyAlignment="1">
      <alignment vertical="center" wrapText="1"/>
    </xf>
    <xf numFmtId="49" fontId="18" fillId="7" borderId="3" xfId="0" quotePrefix="1" applyNumberFormat="1" applyFont="1" applyFill="1" applyBorder="1" applyAlignment="1">
      <alignment vertical="center" wrapText="1"/>
    </xf>
    <xf numFmtId="0" fontId="9" fillId="2" borderId="11" xfId="0" applyFont="1" applyFill="1" applyBorder="1" applyAlignment="1" applyProtection="1">
      <alignment vertical="center" wrapText="1"/>
      <protection locked="0"/>
    </xf>
    <xf numFmtId="164" fontId="9" fillId="2" borderId="11" xfId="0" applyNumberFormat="1" applyFont="1" applyFill="1" applyBorder="1" applyAlignment="1" applyProtection="1">
      <alignment vertical="center" wrapText="1"/>
      <protection locked="0"/>
    </xf>
    <xf numFmtId="165" fontId="9" fillId="2" borderId="11" xfId="0" applyNumberFormat="1" applyFont="1" applyFill="1" applyBorder="1" applyAlignment="1" applyProtection="1">
      <alignment vertical="center" wrapText="1"/>
      <protection locked="0"/>
    </xf>
    <xf numFmtId="166" fontId="9" fillId="2" borderId="11" xfId="0" applyNumberFormat="1" applyFont="1" applyFill="1" applyBorder="1" applyAlignment="1" applyProtection="1">
      <alignment vertical="center" wrapText="1"/>
      <protection locked="0"/>
    </xf>
    <xf numFmtId="3" fontId="9" fillId="2" borderId="11" xfId="0" applyNumberFormat="1" applyFont="1" applyFill="1" applyBorder="1" applyAlignment="1" applyProtection="1">
      <alignment vertical="center" wrapText="1"/>
      <protection locked="0"/>
    </xf>
    <xf numFmtId="0" fontId="19" fillId="2" borderId="3" xfId="0" applyFont="1" applyFill="1" applyBorder="1" applyAlignment="1" applyProtection="1">
      <alignment vertical="center" wrapText="1"/>
      <protection locked="0"/>
    </xf>
    <xf numFmtId="0" fontId="20" fillId="2" borderId="3" xfId="0" applyFont="1" applyFill="1" applyBorder="1" applyAlignment="1" applyProtection="1">
      <alignment vertical="center" wrapText="1"/>
      <protection locked="0"/>
    </xf>
    <xf numFmtId="0" fontId="19" fillId="2" borderId="3" xfId="0" applyFont="1" applyFill="1" applyBorder="1" applyAlignment="1" applyProtection="1">
      <alignment vertical="top" wrapText="1"/>
      <protection locked="0"/>
    </xf>
    <xf numFmtId="0" fontId="21" fillId="2" borderId="3" xfId="0" quotePrefix="1" applyFont="1" applyFill="1" applyBorder="1" applyAlignment="1" applyProtection="1">
      <alignment horizontal="left" vertical="center" wrapText="1"/>
      <protection locked="0"/>
    </xf>
    <xf numFmtId="0" fontId="22" fillId="2" borderId="3" xfId="0" applyFont="1" applyFill="1" applyBorder="1" applyAlignment="1" applyProtection="1">
      <alignment vertical="center" wrapText="1"/>
      <protection locked="0"/>
    </xf>
    <xf numFmtId="0" fontId="23" fillId="2" borderId="3" xfId="0" applyFont="1" applyFill="1" applyBorder="1" applyAlignment="1" applyProtection="1">
      <alignment vertical="center" wrapText="1"/>
      <protection locked="0"/>
    </xf>
    <xf numFmtId="164" fontId="9" fillId="2" borderId="3" xfId="0" applyNumberFormat="1" applyFont="1" applyFill="1" applyBorder="1" applyAlignment="1" applyProtection="1">
      <alignment vertical="center" wrapText="1"/>
      <protection locked="0"/>
    </xf>
    <xf numFmtId="164" fontId="9" fillId="2" borderId="10" xfId="0" applyNumberFormat="1" applyFont="1" applyFill="1" applyBorder="1" applyAlignment="1" applyProtection="1">
      <alignment vertical="center" wrapText="1"/>
      <protection locked="0"/>
    </xf>
    <xf numFmtId="0" fontId="10" fillId="0" borderId="11" xfId="0" applyFont="1" applyBorder="1" applyAlignment="1">
      <alignment horizontal="center" vertical="center"/>
    </xf>
    <xf numFmtId="165" fontId="9" fillId="2" borderId="11" xfId="2" applyNumberFormat="1" applyFont="1" applyFill="1" applyBorder="1" applyAlignment="1" applyProtection="1">
      <alignment vertical="center" wrapText="1"/>
      <protection locked="0"/>
    </xf>
    <xf numFmtId="0" fontId="8" fillId="0" borderId="0" xfId="0" applyFont="1" applyAlignment="1">
      <alignment horizontal="center" vertical="center"/>
    </xf>
    <xf numFmtId="0" fontId="10" fillId="0" borderId="10" xfId="0" applyFont="1" applyBorder="1" applyAlignment="1">
      <alignment horizontal="center" vertical="center"/>
    </xf>
    <xf numFmtId="0" fontId="8" fillId="0" borderId="9" xfId="0" applyFont="1" applyBorder="1" applyAlignment="1">
      <alignment horizontal="center" vertical="center"/>
    </xf>
    <xf numFmtId="0" fontId="8" fillId="0" borderId="10" xfId="0" applyFont="1" applyBorder="1" applyAlignment="1">
      <alignment horizontal="center" vertical="center"/>
    </xf>
    <xf numFmtId="0" fontId="8" fillId="0" borderId="11" xfId="0" applyFont="1" applyBorder="1" applyAlignment="1">
      <alignment horizontal="center" vertical="center"/>
    </xf>
    <xf numFmtId="0" fontId="26" fillId="0" borderId="3" xfId="3" applyFont="1" applyFill="1" applyBorder="1" applyAlignment="1">
      <alignment horizontal="center" vertical="center"/>
    </xf>
    <xf numFmtId="0" fontId="26" fillId="0" borderId="3" xfId="3" applyFont="1" applyFill="1" applyBorder="1" applyAlignment="1">
      <alignment horizontal="center" vertical="center" wrapText="1"/>
    </xf>
    <xf numFmtId="0" fontId="10" fillId="0" borderId="3" xfId="0" quotePrefix="1" applyFont="1" applyBorder="1" applyAlignment="1">
      <alignment horizontal="left" vertical="center" wrapText="1"/>
    </xf>
    <xf numFmtId="0" fontId="10" fillId="0" borderId="0" xfId="0" applyFont="1" applyAlignment="1">
      <alignment horizontal="left" vertical="center" indent="6" readingOrder="1"/>
    </xf>
    <xf numFmtId="0" fontId="1" fillId="0" borderId="3" xfId="0" applyFont="1" applyBorder="1"/>
    <xf numFmtId="0" fontId="26" fillId="0" borderId="9" xfId="3" applyFont="1" applyFill="1" applyBorder="1" applyAlignment="1">
      <alignment vertical="center"/>
    </xf>
    <xf numFmtId="0" fontId="26" fillId="0" borderId="9" xfId="3" applyFont="1" applyFill="1" applyBorder="1" applyAlignment="1">
      <alignment vertical="center" wrapText="1"/>
    </xf>
    <xf numFmtId="0" fontId="28" fillId="0" borderId="9" xfId="3" applyFont="1" applyFill="1" applyBorder="1" applyAlignment="1">
      <alignment vertical="center"/>
    </xf>
    <xf numFmtId="0" fontId="8" fillId="0" borderId="9" xfId="0" applyFont="1" applyBorder="1" applyAlignment="1">
      <alignment vertical="center" wrapText="1"/>
    </xf>
    <xf numFmtId="0" fontId="26" fillId="0" borderId="3" xfId="3" applyFont="1" applyFill="1" applyBorder="1" applyAlignment="1">
      <alignment vertical="center" wrapText="1"/>
    </xf>
    <xf numFmtId="0" fontId="28" fillId="0" borderId="3" xfId="3" applyFont="1" applyFill="1" applyBorder="1" applyAlignment="1">
      <alignment vertical="center"/>
    </xf>
    <xf numFmtId="0" fontId="26" fillId="0" borderId="4" xfId="3" applyFont="1" applyFill="1" applyBorder="1" applyAlignment="1">
      <alignment horizontal="center" vertical="center"/>
    </xf>
    <xf numFmtId="0" fontId="26" fillId="0" borderId="3" xfId="3" applyFont="1" applyBorder="1" applyAlignment="1">
      <alignment horizontal="center" vertical="center"/>
    </xf>
    <xf numFmtId="0" fontId="1" fillId="0" borderId="0" xfId="0" applyFont="1" applyAlignment="1" applyProtection="1">
      <alignment horizontal="left" vertical="center"/>
      <protection locked="0"/>
    </xf>
    <xf numFmtId="0" fontId="1" fillId="0" borderId="11" xfId="1" applyFont="1" applyBorder="1" applyProtection="1">
      <protection locked="0"/>
    </xf>
    <xf numFmtId="9" fontId="1" fillId="0" borderId="11" xfId="2" applyFont="1" applyBorder="1" applyProtection="1">
      <protection locked="0"/>
    </xf>
    <xf numFmtId="0" fontId="1" fillId="0" borderId="3" xfId="1" applyFont="1" applyBorder="1" applyProtection="1">
      <protection locked="0"/>
    </xf>
    <xf numFmtId="9" fontId="1" fillId="0" borderId="3" xfId="2" applyFont="1" applyBorder="1" applyProtection="1">
      <protection locked="0"/>
    </xf>
    <xf numFmtId="0" fontId="1" fillId="0" borderId="0" xfId="1" applyFont="1" applyAlignment="1">
      <alignment vertical="top" wrapText="1"/>
    </xf>
    <xf numFmtId="0" fontId="1" fillId="0" borderId="26" xfId="0" applyFont="1" applyBorder="1"/>
    <xf numFmtId="0" fontId="2" fillId="0" borderId="6" xfId="0" applyFont="1" applyBorder="1" applyAlignment="1">
      <alignment horizontal="center" vertical="center"/>
    </xf>
    <xf numFmtId="0" fontId="10" fillId="0" borderId="1" xfId="0" applyFont="1" applyBorder="1" applyAlignment="1">
      <alignment horizontal="center" vertical="center"/>
    </xf>
    <xf numFmtId="0" fontId="10" fillId="0" borderId="14" xfId="0" applyFont="1" applyBorder="1" applyAlignment="1">
      <alignment horizontal="center" vertical="center"/>
    </xf>
    <xf numFmtId="0" fontId="8" fillId="0" borderId="4" xfId="0" applyFont="1" applyBorder="1" applyAlignment="1">
      <alignment horizontal="center" vertical="center"/>
    </xf>
    <xf numFmtId="0" fontId="8" fillId="0" borderId="14" xfId="0" applyFont="1" applyBorder="1" applyAlignment="1">
      <alignment horizontal="center" vertical="center"/>
    </xf>
    <xf numFmtId="0" fontId="10" fillId="0" borderId="4" xfId="0" applyFont="1" applyBorder="1" applyAlignment="1">
      <alignment vertical="center"/>
    </xf>
    <xf numFmtId="0" fontId="10" fillId="0" borderId="4" xfId="0" applyFont="1" applyBorder="1" applyAlignment="1">
      <alignment horizontal="center" vertical="center"/>
    </xf>
    <xf numFmtId="0" fontId="10" fillId="0" borderId="0" xfId="0" applyFont="1" applyAlignment="1">
      <alignment horizontal="center" vertical="center"/>
    </xf>
    <xf numFmtId="0" fontId="10" fillId="0" borderId="7" xfId="0" applyFont="1" applyBorder="1" applyAlignment="1">
      <alignment horizontal="center" vertical="center"/>
    </xf>
    <xf numFmtId="0" fontId="8" fillId="0" borderId="1" xfId="0" applyFont="1" applyBorder="1" applyAlignment="1">
      <alignment horizontal="center" vertical="center"/>
    </xf>
    <xf numFmtId="0" fontId="14" fillId="0" borderId="4" xfId="0" applyFont="1" applyBorder="1" applyAlignment="1">
      <alignment horizontal="center" vertical="center"/>
    </xf>
    <xf numFmtId="0" fontId="15" fillId="0" borderId="4" xfId="0" applyFont="1" applyBorder="1" applyAlignment="1">
      <alignment horizontal="center" vertical="center"/>
    </xf>
    <xf numFmtId="0" fontId="8" fillId="0" borderId="7" xfId="0" applyFont="1" applyBorder="1" applyAlignment="1">
      <alignment horizontal="center" vertical="center"/>
    </xf>
    <xf numFmtId="0" fontId="10" fillId="0" borderId="1" xfId="0" quotePrefix="1" applyFont="1" applyBorder="1" applyAlignment="1">
      <alignment horizontal="left" vertical="center" wrapText="1"/>
    </xf>
    <xf numFmtId="0" fontId="7" fillId="0" borderId="3" xfId="0" applyFont="1" applyFill="1" applyBorder="1" applyAlignment="1">
      <alignment vertical="center" wrapText="1"/>
    </xf>
    <xf numFmtId="0" fontId="7" fillId="0" borderId="9" xfId="0" applyFont="1" applyBorder="1" applyAlignment="1">
      <alignment horizontal="left" vertical="center" wrapText="1"/>
    </xf>
    <xf numFmtId="0" fontId="7" fillId="0" borderId="3" xfId="0" applyFont="1" applyBorder="1" applyAlignment="1">
      <alignment horizontal="center" vertical="center"/>
    </xf>
    <xf numFmtId="0" fontId="7" fillId="0" borderId="11" xfId="0" quotePrefix="1" applyFont="1" applyBorder="1" applyAlignment="1">
      <alignment horizontal="left" vertical="center" wrapText="1"/>
    </xf>
    <xf numFmtId="0" fontId="8" fillId="0" borderId="3" xfId="0" applyFont="1" applyBorder="1" applyAlignment="1">
      <alignment horizontal="center" vertical="center"/>
    </xf>
    <xf numFmtId="0" fontId="9" fillId="0" borderId="3" xfId="0" quotePrefix="1" applyFont="1" applyFill="1" applyBorder="1" applyAlignment="1">
      <alignment vertical="center" wrapText="1"/>
    </xf>
    <xf numFmtId="0" fontId="9" fillId="0" borderId="3" xfId="0" applyFont="1" applyFill="1" applyBorder="1" applyAlignment="1">
      <alignment horizontal="left" vertical="center" wrapText="1"/>
    </xf>
    <xf numFmtId="0" fontId="9" fillId="0" borderId="0" xfId="0" applyFont="1" applyAlignment="1">
      <alignment vertical="center" wrapText="1"/>
    </xf>
    <xf numFmtId="0" fontId="9" fillId="0" borderId="3" xfId="0" applyFont="1" applyBorder="1" applyAlignment="1">
      <alignment horizontal="left" vertical="center"/>
    </xf>
    <xf numFmtId="0" fontId="9" fillId="0" borderId="0" xfId="0" applyFont="1" applyAlignment="1">
      <alignment horizontal="left" vertical="center" wrapText="1"/>
    </xf>
    <xf numFmtId="0" fontId="11" fillId="0" borderId="3" xfId="0" applyFont="1" applyFill="1" applyBorder="1" applyAlignment="1">
      <alignment vertical="center" wrapText="1"/>
    </xf>
    <xf numFmtId="0" fontId="9" fillId="0" borderId="3" xfId="0" applyFont="1" applyFill="1" applyBorder="1" applyAlignment="1">
      <alignment vertical="center" wrapText="1"/>
    </xf>
    <xf numFmtId="0" fontId="13" fillId="0" borderId="3" xfId="0" applyFont="1" applyFill="1" applyBorder="1" applyAlignment="1">
      <alignment vertical="center" wrapText="1"/>
    </xf>
    <xf numFmtId="0" fontId="9" fillId="10" borderId="3" xfId="0" applyFont="1" applyFill="1" applyBorder="1" applyAlignment="1">
      <alignment horizontal="left" vertical="center" wrapText="1"/>
    </xf>
    <xf numFmtId="0" fontId="9" fillId="0" borderId="0" xfId="0" applyFont="1"/>
    <xf numFmtId="0" fontId="8" fillId="0" borderId="3" xfId="0" applyFont="1" applyBorder="1" applyAlignment="1">
      <alignment vertical="center"/>
    </xf>
    <xf numFmtId="0" fontId="3" fillId="0" borderId="11" xfId="0" applyFont="1" applyBorder="1" applyAlignment="1">
      <alignment horizontal="left" vertical="center"/>
    </xf>
    <xf numFmtId="0" fontId="7" fillId="0" borderId="3" xfId="0" quotePrefix="1" applyFont="1" applyBorder="1" applyAlignment="1">
      <alignment horizontal="center" vertical="center" wrapText="1"/>
    </xf>
    <xf numFmtId="0" fontId="32" fillId="0" borderId="27" xfId="0" applyFont="1" applyBorder="1"/>
    <xf numFmtId="49" fontId="32" fillId="0" borderId="28" xfId="0" applyNumberFormat="1" applyFont="1" applyBorder="1"/>
    <xf numFmtId="0" fontId="3" fillId="0" borderId="0" xfId="0" applyFont="1"/>
    <xf numFmtId="0" fontId="32" fillId="0" borderId="29" xfId="0" applyFont="1" applyBorder="1"/>
    <xf numFmtId="49" fontId="32" fillId="0" borderId="30" xfId="0" applyNumberFormat="1" applyFont="1" applyBorder="1"/>
    <xf numFmtId="0" fontId="7" fillId="0" borderId="0" xfId="0" applyFont="1" applyAlignment="1">
      <alignment vertical="center"/>
    </xf>
    <xf numFmtId="0" fontId="32" fillId="0" borderId="17" xfId="0" applyFont="1" applyBorder="1" applyAlignment="1">
      <alignment horizontal="left" vertical="center"/>
    </xf>
    <xf numFmtId="0" fontId="3" fillId="0" borderId="18" xfId="0" applyFont="1" applyBorder="1" applyAlignment="1" applyProtection="1">
      <alignment horizontal="left" vertical="center"/>
      <protection locked="0"/>
    </xf>
    <xf numFmtId="0" fontId="32" fillId="0" borderId="19" xfId="0" applyFont="1" applyBorder="1" applyAlignment="1">
      <alignment horizontal="left" vertical="center"/>
    </xf>
    <xf numFmtId="0" fontId="3" fillId="0" borderId="20" xfId="0" applyFont="1" applyBorder="1" applyAlignment="1" applyProtection="1">
      <alignment horizontal="left" vertical="center"/>
      <protection locked="0"/>
    </xf>
    <xf numFmtId="0" fontId="3" fillId="0" borderId="21" xfId="0" applyFont="1" applyBorder="1" applyAlignment="1" applyProtection="1">
      <alignment horizontal="left" vertical="center"/>
      <protection locked="0"/>
    </xf>
    <xf numFmtId="0" fontId="32" fillId="0" borderId="22" xfId="0" applyFont="1" applyBorder="1" applyAlignment="1">
      <alignment horizontal="left" vertical="center"/>
    </xf>
    <xf numFmtId="0" fontId="3" fillId="0" borderId="23" xfId="0" applyFont="1" applyBorder="1" applyAlignment="1" applyProtection="1">
      <alignment horizontal="left" vertical="center"/>
      <protection locked="0"/>
    </xf>
    <xf numFmtId="0" fontId="32" fillId="0" borderId="24" xfId="0" applyFont="1" applyBorder="1" applyAlignment="1">
      <alignment horizontal="left" vertical="center" wrapText="1"/>
    </xf>
    <xf numFmtId="0" fontId="32" fillId="0" borderId="17" xfId="0" applyFont="1" applyBorder="1" applyAlignment="1">
      <alignment vertical="center"/>
    </xf>
    <xf numFmtId="0" fontId="3" fillId="0" borderId="18" xfId="0" applyFont="1" applyBorder="1"/>
    <xf numFmtId="0" fontId="32" fillId="0" borderId="33" xfId="0" applyFont="1" applyBorder="1" applyAlignment="1">
      <alignment horizontal="left" vertical="center"/>
    </xf>
    <xf numFmtId="0" fontId="8" fillId="0" borderId="0" xfId="0" applyFont="1" applyAlignment="1" applyProtection="1">
      <alignment vertical="center"/>
    </xf>
    <xf numFmtId="0" fontId="8" fillId="0" borderId="0" xfId="0" applyFont="1" applyAlignment="1" applyProtection="1">
      <alignment vertical="top"/>
    </xf>
    <xf numFmtId="0" fontId="10" fillId="0" borderId="0" xfId="0" applyFont="1" applyAlignment="1" applyProtection="1">
      <alignment vertical="center"/>
    </xf>
    <xf numFmtId="0" fontId="7" fillId="2" borderId="3" xfId="0" applyFont="1" applyFill="1" applyBorder="1" applyAlignment="1" applyProtection="1">
      <alignment vertical="center"/>
    </xf>
    <xf numFmtId="0" fontId="2" fillId="2" borderId="3" xfId="0" applyFont="1" applyFill="1" applyBorder="1" applyAlignment="1" applyProtection="1">
      <alignment vertical="center"/>
    </xf>
    <xf numFmtId="0" fontId="7" fillId="2" borderId="3" xfId="0" applyFont="1" applyFill="1" applyBorder="1" applyAlignment="1" applyProtection="1">
      <alignment vertical="top"/>
    </xf>
    <xf numFmtId="0" fontId="9" fillId="0" borderId="3" xfId="0" applyFont="1" applyBorder="1" applyAlignment="1" applyProtection="1">
      <alignment horizontal="left" vertical="center" wrapText="1"/>
    </xf>
    <xf numFmtId="0" fontId="9" fillId="8" borderId="3" xfId="0" quotePrefix="1" applyFont="1" applyFill="1" applyBorder="1" applyAlignment="1" applyProtection="1">
      <alignment horizontal="center" vertical="center" wrapText="1"/>
    </xf>
    <xf numFmtId="0" fontId="17" fillId="0" borderId="3" xfId="0" applyFont="1" applyBorder="1" applyAlignment="1" applyProtection="1">
      <alignment vertical="center" wrapText="1"/>
    </xf>
    <xf numFmtId="0" fontId="9" fillId="0" borderId="3" xfId="0" applyFont="1" applyFill="1" applyBorder="1" applyAlignment="1" applyProtection="1">
      <alignment horizontal="left" vertical="center" wrapText="1"/>
    </xf>
    <xf numFmtId="0" fontId="9" fillId="0" borderId="0" xfId="0" applyFont="1" applyAlignment="1" applyProtection="1">
      <alignment vertical="center" wrapText="1"/>
    </xf>
    <xf numFmtId="164" fontId="17" fillId="0" borderId="6" xfId="0" applyNumberFormat="1" applyFont="1" applyBorder="1" applyAlignment="1" applyProtection="1">
      <alignment horizontal="left" vertical="center" wrapText="1"/>
    </xf>
    <xf numFmtId="0" fontId="8" fillId="0" borderId="9" xfId="0" applyFont="1" applyBorder="1" applyAlignment="1" applyProtection="1">
      <alignment horizontal="center" vertical="center" wrapText="1"/>
    </xf>
    <xf numFmtId="0" fontId="7" fillId="0" borderId="9" xfId="0" applyFont="1" applyFill="1" applyBorder="1" applyAlignment="1" applyProtection="1">
      <alignment horizontal="left" vertical="center" wrapText="1"/>
    </xf>
    <xf numFmtId="0" fontId="8" fillId="0" borderId="9" xfId="0" applyFont="1" applyBorder="1" applyAlignment="1" applyProtection="1">
      <alignment horizontal="center" vertical="top"/>
    </xf>
    <xf numFmtId="0" fontId="2" fillId="0" borderId="9" xfId="0" applyFont="1" applyBorder="1" applyAlignment="1" applyProtection="1">
      <alignment horizontal="center" vertical="center" wrapText="1"/>
    </xf>
    <xf numFmtId="0" fontId="7" fillId="0" borderId="3" xfId="0" applyFont="1" applyBorder="1" applyAlignment="1" applyProtection="1">
      <alignment wrapText="1"/>
    </xf>
    <xf numFmtId="0" fontId="7" fillId="0" borderId="9" xfId="0" applyFont="1" applyBorder="1" applyAlignment="1" applyProtection="1">
      <alignment horizontal="left" vertical="center" wrapText="1"/>
    </xf>
    <xf numFmtId="0" fontId="8" fillId="0" borderId="3" xfId="0" applyFont="1" applyBorder="1" applyAlignment="1" applyProtection="1">
      <alignment horizontal="center" vertical="center" wrapText="1"/>
    </xf>
    <xf numFmtId="0" fontId="9" fillId="0" borderId="9" xfId="0" applyFont="1" applyFill="1" applyBorder="1" applyAlignment="1" applyProtection="1">
      <alignment vertical="top" wrapText="1"/>
    </xf>
    <xf numFmtId="0" fontId="2" fillId="0" borderId="3" xfId="0" applyFont="1" applyBorder="1" applyAlignment="1" applyProtection="1">
      <alignment horizontal="center" vertical="center" wrapText="1"/>
    </xf>
    <xf numFmtId="0" fontId="10" fillId="0" borderId="3" xfId="0" applyFont="1" applyBorder="1" applyAlignment="1" applyProtection="1">
      <alignment horizontal="center" vertical="center" wrapText="1"/>
    </xf>
    <xf numFmtId="0" fontId="31" fillId="0" borderId="11" xfId="3" applyFont="1" applyFill="1" applyBorder="1" applyAlignment="1" applyProtection="1">
      <alignment horizontal="center" vertical="center" wrapText="1"/>
    </xf>
    <xf numFmtId="0" fontId="10" fillId="0" borderId="9" xfId="0" applyFont="1" applyBorder="1" applyAlignment="1" applyProtection="1">
      <alignment horizontal="center" vertical="center" wrapText="1"/>
    </xf>
    <xf numFmtId="165" fontId="17" fillId="0" borderId="3" xfId="0" applyNumberFormat="1" applyFont="1" applyBorder="1" applyAlignment="1" applyProtection="1">
      <alignment vertical="center" wrapText="1"/>
    </xf>
    <xf numFmtId="0" fontId="9" fillId="0" borderId="0" xfId="0" applyFont="1" applyAlignment="1" applyProtection="1">
      <alignment horizontal="left" vertical="center" wrapText="1"/>
    </xf>
    <xf numFmtId="0" fontId="8" fillId="0" borderId="9" xfId="0" applyFont="1" applyBorder="1" applyAlignment="1" applyProtection="1">
      <alignment horizontal="center" vertical="center"/>
    </xf>
    <xf numFmtId="0" fontId="27" fillId="0" borderId="3" xfId="0" applyFont="1" applyBorder="1" applyAlignment="1" applyProtection="1">
      <alignment horizontal="left" vertical="top" wrapText="1"/>
    </xf>
    <xf numFmtId="0" fontId="8" fillId="0" borderId="3" xfId="0" applyFont="1" applyBorder="1" applyAlignment="1" applyProtection="1">
      <alignment horizontal="center" vertical="center"/>
    </xf>
    <xf numFmtId="0" fontId="8" fillId="0" borderId="3" xfId="0" applyFont="1" applyBorder="1" applyAlignment="1" applyProtection="1">
      <alignment horizontal="left" vertical="center" wrapText="1"/>
    </xf>
    <xf numFmtId="0" fontId="7" fillId="0" borderId="3" xfId="0" applyFont="1" applyFill="1" applyBorder="1" applyAlignment="1" applyProtection="1">
      <alignment vertical="center" wrapText="1"/>
    </xf>
    <xf numFmtId="0" fontId="8" fillId="0" borderId="3" xfId="0" applyFont="1" applyBorder="1" applyAlignment="1" applyProtection="1">
      <alignment horizontal="left" vertical="top" wrapText="1"/>
    </xf>
    <xf numFmtId="0" fontId="7" fillId="11" borderId="3" xfId="0" applyFont="1" applyFill="1" applyBorder="1" applyAlignment="1" applyProtection="1">
      <alignment vertical="center" wrapText="1"/>
    </xf>
    <xf numFmtId="0" fontId="12" fillId="0" borderId="0" xfId="0" applyFont="1" applyAlignment="1" applyProtection="1">
      <alignment vertical="center"/>
    </xf>
    <xf numFmtId="0" fontId="11" fillId="11" borderId="3" xfId="0" applyFont="1" applyFill="1" applyBorder="1" applyAlignment="1" applyProtection="1">
      <alignment vertical="center" wrapText="1"/>
    </xf>
    <xf numFmtId="0" fontId="7" fillId="0" borderId="3" xfId="0" applyFont="1" applyBorder="1" applyAlignment="1" applyProtection="1">
      <alignment horizontal="center" vertical="center" wrapText="1"/>
    </xf>
    <xf numFmtId="0" fontId="9" fillId="8" borderId="11" xfId="0" quotePrefix="1" applyFont="1" applyFill="1" applyBorder="1" applyAlignment="1" applyProtection="1">
      <alignment horizontal="center" vertical="center" wrapText="1"/>
    </xf>
    <xf numFmtId="0" fontId="9" fillId="0" borderId="3" xfId="0" quotePrefix="1" applyFont="1" applyBorder="1" applyAlignment="1" applyProtection="1">
      <alignment vertical="center" wrapText="1"/>
    </xf>
    <xf numFmtId="166" fontId="17" fillId="0" borderId="3" xfId="0" applyNumberFormat="1" applyFont="1" applyBorder="1" applyAlignment="1" applyProtection="1">
      <alignment vertical="center" wrapText="1"/>
    </xf>
    <xf numFmtId="164" fontId="9" fillId="2" borderId="11" xfId="0" applyNumberFormat="1" applyFont="1" applyFill="1" applyBorder="1" applyAlignment="1" applyProtection="1">
      <alignment vertical="center" wrapText="1"/>
    </xf>
    <xf numFmtId="164" fontId="17" fillId="0" borderId="3" xfId="0" applyNumberFormat="1" applyFont="1" applyBorder="1" applyAlignment="1" applyProtection="1">
      <alignment vertical="center" wrapText="1"/>
    </xf>
    <xf numFmtId="0" fontId="8" fillId="0" borderId="0" xfId="0" applyFont="1" applyAlignment="1" applyProtection="1">
      <alignment horizontal="center" vertical="center"/>
    </xf>
    <xf numFmtId="0" fontId="18" fillId="8" borderId="9" xfId="0" applyFont="1" applyFill="1" applyBorder="1" applyAlignment="1" applyProtection="1">
      <alignment horizontal="center" vertical="center" wrapText="1"/>
    </xf>
    <xf numFmtId="0" fontId="9" fillId="0" borderId="3" xfId="0" applyFont="1" applyBorder="1" applyAlignment="1" applyProtection="1">
      <alignment vertical="center" wrapText="1"/>
    </xf>
    <xf numFmtId="0" fontId="9" fillId="0" borderId="3" xfId="0" applyFont="1" applyFill="1" applyBorder="1" applyAlignment="1" applyProtection="1">
      <alignment vertical="center" wrapText="1"/>
    </xf>
    <xf numFmtId="0" fontId="9" fillId="0" borderId="4" xfId="0" applyFont="1" applyBorder="1" applyAlignment="1" applyProtection="1">
      <alignment vertical="center" wrapText="1"/>
    </xf>
    <xf numFmtId="0" fontId="7" fillId="0" borderId="3" xfId="0" applyFont="1" applyBorder="1" applyAlignment="1" applyProtection="1">
      <alignment vertical="center" wrapText="1"/>
    </xf>
    <xf numFmtId="0" fontId="8" fillId="0" borderId="3" xfId="0" quotePrefix="1" applyFont="1" applyBorder="1" applyAlignment="1" applyProtection="1">
      <alignment horizontal="left" vertical="top" wrapText="1"/>
    </xf>
    <xf numFmtId="0" fontId="8" fillId="0" borderId="3" xfId="0" applyFont="1" applyBorder="1" applyAlignment="1" applyProtection="1">
      <alignment vertical="center"/>
    </xf>
    <xf numFmtId="0" fontId="10" fillId="0" borderId="3" xfId="0" applyFont="1" applyBorder="1" applyAlignment="1" applyProtection="1">
      <alignment vertical="center" wrapText="1"/>
    </xf>
    <xf numFmtId="0" fontId="13" fillId="0" borderId="3" xfId="0" applyFont="1" applyFill="1" applyBorder="1" applyAlignment="1" applyProtection="1">
      <alignment vertical="center" wrapText="1"/>
    </xf>
    <xf numFmtId="0" fontId="11" fillId="0" borderId="3" xfId="0" applyFont="1" applyBorder="1" applyAlignment="1" applyProtection="1">
      <alignment vertical="center" wrapText="1"/>
    </xf>
    <xf numFmtId="0" fontId="8" fillId="0" borderId="3" xfId="0" applyFont="1" applyBorder="1" applyAlignment="1" applyProtection="1">
      <alignment vertical="top" wrapText="1"/>
    </xf>
    <xf numFmtId="0" fontId="8" fillId="0" borderId="3" xfId="0" applyFont="1" applyFill="1" applyBorder="1" applyAlignment="1" applyProtection="1">
      <alignment vertical="top" wrapText="1"/>
    </xf>
    <xf numFmtId="0" fontId="11" fillId="0" borderId="3" xfId="0" applyFont="1" applyFill="1" applyBorder="1" applyAlignment="1" applyProtection="1">
      <alignment vertical="center" wrapText="1"/>
    </xf>
    <xf numFmtId="0" fontId="8" fillId="0" borderId="3" xfId="0" applyFont="1" applyBorder="1" applyAlignment="1" applyProtection="1">
      <alignment vertical="center" wrapText="1"/>
    </xf>
    <xf numFmtId="0" fontId="8" fillId="0" borderId="3" xfId="0" applyFont="1" applyBorder="1" applyAlignment="1" applyProtection="1">
      <alignment vertical="top"/>
    </xf>
    <xf numFmtId="0" fontId="8" fillId="11" borderId="3" xfId="0" applyFont="1" applyFill="1" applyBorder="1" applyAlignment="1" applyProtection="1">
      <alignment vertical="center" wrapText="1"/>
    </xf>
    <xf numFmtId="0" fontId="18" fillId="8" borderId="3" xfId="0" applyFont="1" applyFill="1" applyBorder="1" applyAlignment="1" applyProtection="1">
      <alignment horizontal="center" vertical="center" wrapText="1"/>
    </xf>
    <xf numFmtId="0" fontId="8" fillId="0" borderId="3" xfId="0" applyFont="1" applyBorder="1" applyAlignment="1" applyProtection="1">
      <alignment horizontal="center" vertical="center" textRotation="90"/>
    </xf>
    <xf numFmtId="164" fontId="9" fillId="0" borderId="11" xfId="0" applyNumberFormat="1" applyFont="1" applyBorder="1" applyAlignment="1" applyProtection="1">
      <alignment vertical="center" wrapText="1"/>
    </xf>
    <xf numFmtId="0" fontId="8" fillId="0" borderId="3" xfId="0" applyFont="1" applyBorder="1" applyAlignment="1" applyProtection="1">
      <alignment horizontal="center" vertical="center" textRotation="90" wrapText="1"/>
    </xf>
    <xf numFmtId="0" fontId="8" fillId="0" borderId="9" xfId="0" applyFont="1" applyBorder="1" applyAlignment="1" applyProtection="1">
      <alignment horizontal="center" vertical="center" textRotation="90" wrapText="1"/>
    </xf>
    <xf numFmtId="0" fontId="8" fillId="0" borderId="9" xfId="0" applyFont="1" applyBorder="1" applyAlignment="1" applyProtection="1">
      <alignment horizontal="left" vertical="center" wrapText="1"/>
    </xf>
    <xf numFmtId="0" fontId="8" fillId="0" borderId="9" xfId="0" applyFont="1" applyBorder="1" applyAlignment="1" applyProtection="1">
      <alignment horizontal="left" vertical="top" wrapText="1"/>
    </xf>
    <xf numFmtId="0" fontId="7" fillId="0" borderId="9" xfId="0" applyFont="1" applyBorder="1" applyAlignment="1" applyProtection="1">
      <alignment horizontal="center" vertical="center" wrapText="1"/>
    </xf>
    <xf numFmtId="0" fontId="8" fillId="0" borderId="10" xfId="0" applyFont="1" applyBorder="1" applyAlignment="1" applyProtection="1">
      <alignment horizontal="center" vertical="center"/>
    </xf>
    <xf numFmtId="0" fontId="8" fillId="0" borderId="10" xfId="0" applyFont="1" applyBorder="1" applyAlignment="1" applyProtection="1">
      <alignment horizontal="center" vertical="center" textRotation="90" wrapText="1"/>
    </xf>
    <xf numFmtId="0" fontId="8" fillId="0" borderId="10" xfId="0" applyFont="1" applyBorder="1" applyAlignment="1" applyProtection="1">
      <alignment horizontal="center" vertical="center" wrapText="1"/>
    </xf>
    <xf numFmtId="0" fontId="8" fillId="0" borderId="10" xfId="0" applyFont="1" applyBorder="1" applyAlignment="1" applyProtection="1">
      <alignment horizontal="left" vertical="center" wrapText="1"/>
    </xf>
    <xf numFmtId="0" fontId="7" fillId="0" borderId="10" xfId="0" applyFont="1" applyBorder="1" applyAlignment="1" applyProtection="1">
      <alignment horizontal="left" vertical="center" wrapText="1"/>
    </xf>
    <xf numFmtId="0" fontId="8" fillId="0" borderId="10" xfId="0" applyFont="1" applyBorder="1" applyAlignment="1" applyProtection="1">
      <alignment horizontal="left" vertical="top" wrapText="1"/>
    </xf>
    <xf numFmtId="0" fontId="7" fillId="0" borderId="10" xfId="0" applyFont="1" applyBorder="1" applyAlignment="1" applyProtection="1">
      <alignment horizontal="center" vertical="center" wrapText="1"/>
    </xf>
    <xf numFmtId="0" fontId="8" fillId="0" borderId="11" xfId="0" applyFont="1" applyBorder="1" applyAlignment="1" applyProtection="1">
      <alignment horizontal="center" vertical="center"/>
    </xf>
    <xf numFmtId="0" fontId="8" fillId="0" borderId="11" xfId="0" applyFont="1" applyBorder="1" applyAlignment="1" applyProtection="1">
      <alignment horizontal="center" vertical="center" textRotation="90" wrapText="1"/>
    </xf>
    <xf numFmtId="0" fontId="8" fillId="0" borderId="11" xfId="0" applyFont="1" applyBorder="1" applyAlignment="1" applyProtection="1">
      <alignment horizontal="center" vertical="center" wrapText="1"/>
    </xf>
    <xf numFmtId="0" fontId="8" fillId="0" borderId="11" xfId="0" applyFont="1" applyBorder="1" applyAlignment="1" applyProtection="1">
      <alignment horizontal="left" vertical="center" wrapText="1"/>
    </xf>
    <xf numFmtId="0" fontId="7" fillId="0" borderId="11" xfId="0" applyFont="1" applyBorder="1" applyAlignment="1" applyProtection="1">
      <alignment horizontal="left" vertical="center" wrapText="1"/>
    </xf>
    <xf numFmtId="0" fontId="8" fillId="0" borderId="11" xfId="0" applyFont="1" applyBorder="1" applyAlignment="1" applyProtection="1">
      <alignment horizontal="left" vertical="top" wrapText="1"/>
    </xf>
    <xf numFmtId="0" fontId="7" fillId="0" borderId="11" xfId="0" applyFont="1" applyBorder="1" applyAlignment="1" applyProtection="1">
      <alignment horizontal="center" vertical="center" wrapText="1"/>
    </xf>
    <xf numFmtId="0" fontId="10" fillId="0" borderId="10" xfId="0" applyFont="1" applyBorder="1" applyAlignment="1" applyProtection="1">
      <alignment horizontal="center" vertical="center" wrapText="1"/>
    </xf>
    <xf numFmtId="0" fontId="10" fillId="0" borderId="11" xfId="0" applyFont="1" applyBorder="1" applyAlignment="1" applyProtection="1">
      <alignment horizontal="center" vertical="center" wrapText="1"/>
    </xf>
    <xf numFmtId="0" fontId="9" fillId="0" borderId="11" xfId="0" applyFont="1" applyBorder="1" applyAlignment="1" applyProtection="1">
      <alignment vertical="center" wrapText="1"/>
    </xf>
    <xf numFmtId="0" fontId="8" fillId="0" borderId="11" xfId="0" applyFont="1" applyBorder="1" applyAlignment="1" applyProtection="1">
      <alignment horizontal="center" vertical="center" textRotation="90"/>
    </xf>
    <xf numFmtId="0" fontId="8" fillId="0" borderId="9" xfId="0" applyFont="1" applyBorder="1" applyAlignment="1" applyProtection="1">
      <alignment horizontal="center" vertical="center" textRotation="90"/>
    </xf>
    <xf numFmtId="0" fontId="8" fillId="0" borderId="3" xfId="0" quotePrefix="1" applyFont="1" applyBorder="1" applyAlignment="1" applyProtection="1">
      <alignment horizontal="left" vertical="center" wrapText="1"/>
    </xf>
    <xf numFmtId="0" fontId="8" fillId="0" borderId="3" xfId="0" quotePrefix="1" applyFont="1" applyBorder="1" applyAlignment="1" applyProtection="1">
      <alignment vertical="top" wrapText="1"/>
    </xf>
    <xf numFmtId="3" fontId="17" fillId="0" borderId="3" xfId="0" applyNumberFormat="1" applyFont="1" applyBorder="1" applyAlignment="1" applyProtection="1">
      <alignment vertical="center" wrapText="1"/>
    </xf>
    <xf numFmtId="0" fontId="7" fillId="3" borderId="3" xfId="0" applyFont="1" applyFill="1" applyBorder="1" applyAlignment="1" applyProtection="1">
      <alignment vertical="center"/>
    </xf>
    <xf numFmtId="0" fontId="2" fillId="3" borderId="3" xfId="0" applyFont="1" applyFill="1" applyBorder="1" applyAlignment="1" applyProtection="1">
      <alignment vertical="center"/>
    </xf>
    <xf numFmtId="0" fontId="7" fillId="3" borderId="3" xfId="0" applyFont="1" applyFill="1" applyBorder="1" applyAlignment="1" applyProtection="1">
      <alignment vertical="top"/>
    </xf>
    <xf numFmtId="0" fontId="9" fillId="11" borderId="3" xfId="0" applyFont="1" applyFill="1" applyBorder="1" applyAlignment="1" applyProtection="1">
      <alignment horizontal="left" vertical="center" wrapText="1"/>
    </xf>
    <xf numFmtId="0" fontId="1" fillId="0" borderId="6" xfId="0" applyFont="1" applyBorder="1" applyAlignment="1" applyProtection="1">
      <alignment horizontal="left" vertical="center" wrapText="1"/>
    </xf>
    <xf numFmtId="0" fontId="7" fillId="0" borderId="10" xfId="0" applyFont="1" applyBorder="1" applyAlignment="1" applyProtection="1">
      <alignment horizontal="center" vertical="center" textRotation="90"/>
    </xf>
    <xf numFmtId="0" fontId="27" fillId="0" borderId="3" xfId="0" applyFont="1" applyBorder="1" applyAlignment="1" applyProtection="1">
      <alignment horizontal="center" vertical="center"/>
    </xf>
    <xf numFmtId="0" fontId="14" fillId="0" borderId="3" xfId="0" applyFont="1" applyBorder="1" applyAlignment="1" applyProtection="1">
      <alignment horizontal="center" vertical="center" wrapText="1"/>
    </xf>
    <xf numFmtId="0" fontId="15" fillId="0" borderId="3" xfId="0" applyFont="1" applyBorder="1" applyAlignment="1" applyProtection="1">
      <alignment horizontal="center" vertical="center" wrapText="1"/>
    </xf>
    <xf numFmtId="0" fontId="18" fillId="0" borderId="3" xfId="0" applyFont="1" applyBorder="1" applyAlignment="1" applyProtection="1">
      <alignment horizontal="center" vertical="center" wrapText="1"/>
    </xf>
    <xf numFmtId="0" fontId="9" fillId="0" borderId="3" xfId="0" quotePrefix="1" applyFont="1" applyFill="1" applyBorder="1" applyAlignment="1" applyProtection="1">
      <alignment vertical="center" wrapText="1"/>
    </xf>
    <xf numFmtId="0" fontId="18" fillId="0" borderId="3" xfId="0" applyFont="1" applyBorder="1" applyAlignment="1" applyProtection="1">
      <alignment horizontal="left" vertical="center" wrapText="1"/>
    </xf>
    <xf numFmtId="0" fontId="9" fillId="11" borderId="3" xfId="0" quotePrefix="1" applyFont="1" applyFill="1" applyBorder="1" applyAlignment="1" applyProtection="1">
      <alignment vertical="center" wrapText="1"/>
    </xf>
    <xf numFmtId="0" fontId="7" fillId="4" borderId="3" xfId="0" applyFont="1" applyFill="1" applyBorder="1" applyAlignment="1" applyProtection="1">
      <alignment vertical="center"/>
    </xf>
    <xf numFmtId="0" fontId="2" fillId="4" borderId="3" xfId="0" applyFont="1" applyFill="1" applyBorder="1" applyAlignment="1" applyProtection="1">
      <alignment vertical="center"/>
    </xf>
    <xf numFmtId="0" fontId="7" fillId="4" borderId="3" xfId="0" applyFont="1" applyFill="1" applyBorder="1" applyAlignment="1" applyProtection="1">
      <alignment vertical="top"/>
    </xf>
    <xf numFmtId="0" fontId="17" fillId="0" borderId="6" xfId="0" applyFont="1" applyBorder="1" applyAlignment="1" applyProtection="1">
      <alignment horizontal="left" vertical="center" wrapText="1"/>
    </xf>
    <xf numFmtId="0" fontId="2" fillId="0" borderId="3" xfId="0" quotePrefix="1" applyFont="1" applyBorder="1" applyAlignment="1" applyProtection="1">
      <alignment horizontal="center" vertical="center" wrapText="1"/>
    </xf>
    <xf numFmtId="0" fontId="3" fillId="0" borderId="25" xfId="1" applyFont="1" applyBorder="1" applyAlignment="1">
      <alignment horizontal="center" vertical="center" wrapText="1"/>
    </xf>
    <xf numFmtId="0" fontId="32" fillId="0" borderId="25" xfId="1" applyFont="1" applyBorder="1" applyAlignment="1">
      <alignment horizontal="center" vertical="center" wrapText="1"/>
    </xf>
    <xf numFmtId="0" fontId="7" fillId="0" borderId="10" xfId="0" applyFont="1" applyBorder="1" applyAlignment="1" applyProtection="1">
      <alignment horizontal="center" vertical="center" textRotation="90"/>
    </xf>
    <xf numFmtId="0" fontId="8" fillId="0" borderId="10" xfId="0" applyFont="1" applyBorder="1" applyAlignment="1" applyProtection="1">
      <alignment horizontal="center" vertical="center"/>
    </xf>
    <xf numFmtId="0" fontId="8" fillId="0" borderId="9" xfId="0" quotePrefix="1" applyFont="1" applyBorder="1" applyAlignment="1" applyProtection="1">
      <alignment horizontal="left" vertical="center" wrapText="1"/>
    </xf>
    <xf numFmtId="0" fontId="7" fillId="5" borderId="3" xfId="0" quotePrefix="1" applyFont="1" applyFill="1" applyBorder="1" applyAlignment="1" applyProtection="1">
      <alignment horizontal="center" vertical="center" wrapText="1"/>
    </xf>
    <xf numFmtId="0" fontId="7" fillId="5" borderId="3" xfId="0" applyFont="1" applyFill="1" applyBorder="1" applyAlignment="1" applyProtection="1">
      <alignment horizontal="center" vertical="center"/>
    </xf>
    <xf numFmtId="0" fontId="7" fillId="5" borderId="9" xfId="0" applyFont="1" applyFill="1" applyBorder="1" applyAlignment="1" applyProtection="1">
      <alignment horizontal="center" vertical="center"/>
    </xf>
    <xf numFmtId="0" fontId="7" fillId="5" borderId="9" xfId="0" applyFont="1" applyFill="1" applyBorder="1" applyAlignment="1" applyProtection="1">
      <alignment vertical="center"/>
    </xf>
    <xf numFmtId="0" fontId="7" fillId="5" borderId="10" xfId="0" applyFont="1" applyFill="1" applyBorder="1" applyAlignment="1" applyProtection="1">
      <alignment horizontal="center" vertical="center"/>
    </xf>
    <xf numFmtId="0" fontId="7" fillId="5" borderId="11" xfId="0" applyFont="1" applyFill="1" applyBorder="1" applyAlignment="1" applyProtection="1">
      <alignment horizontal="center" vertical="center"/>
    </xf>
    <xf numFmtId="0" fontId="7"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7" fillId="0" borderId="4" xfId="0" applyFont="1" applyFill="1" applyBorder="1" applyAlignment="1">
      <alignment vertical="center" wrapText="1"/>
    </xf>
    <xf numFmtId="0" fontId="7" fillId="0" borderId="14" xfId="0" applyFont="1" applyFill="1" applyBorder="1" applyAlignment="1">
      <alignment horizontal="left" vertical="center" wrapText="1"/>
    </xf>
    <xf numFmtId="0" fontId="11" fillId="0" borderId="4" xfId="0" applyFont="1" applyFill="1" applyBorder="1" applyAlignment="1">
      <alignment vertical="center" wrapText="1"/>
    </xf>
    <xf numFmtId="0" fontId="7" fillId="0" borderId="14" xfId="0" applyFont="1" applyFill="1" applyBorder="1" applyAlignment="1">
      <alignment vertical="center" wrapText="1"/>
    </xf>
    <xf numFmtId="0" fontId="11" fillId="0" borderId="1" xfId="0" applyFont="1" applyFill="1" applyBorder="1" applyAlignment="1">
      <alignment vertical="center" wrapText="1"/>
    </xf>
    <xf numFmtId="0" fontId="7" fillId="0" borderId="1" xfId="0" applyFont="1" applyFill="1" applyBorder="1" applyAlignment="1">
      <alignment vertical="center" wrapText="1"/>
    </xf>
    <xf numFmtId="0" fontId="11" fillId="0" borderId="7" xfId="0" applyFont="1" applyFill="1" applyBorder="1" applyAlignment="1">
      <alignment horizontal="left" vertical="center" wrapText="1"/>
    </xf>
    <xf numFmtId="0" fontId="7" fillId="0" borderId="7" xfId="0" quotePrefix="1" applyFont="1" applyFill="1" applyBorder="1" applyAlignment="1">
      <alignment horizontal="left" vertical="center" wrapText="1"/>
    </xf>
    <xf numFmtId="0" fontId="7" fillId="0" borderId="1" xfId="0" quotePrefix="1" applyFont="1" applyFill="1" applyBorder="1" applyAlignment="1">
      <alignment vertical="center" wrapText="1"/>
    </xf>
    <xf numFmtId="0" fontId="11" fillId="0" borderId="1" xfId="0" quotePrefix="1" applyFont="1" applyFill="1" applyBorder="1" applyAlignment="1">
      <alignment vertical="top" wrapText="1"/>
    </xf>
    <xf numFmtId="0" fontId="11" fillId="0" borderId="1" xfId="0" quotePrefix="1" applyFont="1" applyFill="1" applyBorder="1" applyAlignment="1">
      <alignment vertical="center" wrapText="1"/>
    </xf>
    <xf numFmtId="0" fontId="11" fillId="0" borderId="0" xfId="0" applyFont="1" applyFill="1" applyAlignment="1">
      <alignment vertical="center" wrapText="1"/>
    </xf>
    <xf numFmtId="0" fontId="7" fillId="0" borderId="0" xfId="0" applyFont="1" applyFill="1" applyAlignment="1">
      <alignment vertical="center" wrapText="1"/>
    </xf>
    <xf numFmtId="0" fontId="11" fillId="0" borderId="0" xfId="0" applyFont="1" applyFill="1" applyAlignment="1">
      <alignment horizontal="left" vertical="center" wrapText="1"/>
    </xf>
    <xf numFmtId="0" fontId="7" fillId="0" borderId="3" xfId="0" applyFont="1" applyFill="1" applyBorder="1" applyAlignment="1">
      <alignment horizontal="center" vertical="center"/>
    </xf>
    <xf numFmtId="0" fontId="33" fillId="0" borderId="0" xfId="0" applyFont="1" applyFill="1" applyAlignment="1">
      <alignment wrapText="1"/>
    </xf>
    <xf numFmtId="0" fontId="7" fillId="0" borderId="11" xfId="0" quotePrefix="1" applyFont="1" applyFill="1" applyBorder="1" applyAlignment="1">
      <alignment horizontal="left" vertical="center" wrapText="1"/>
    </xf>
    <xf numFmtId="0" fontId="3" fillId="0" borderId="0" xfId="0" applyFont="1" applyFill="1"/>
    <xf numFmtId="0" fontId="18" fillId="9" borderId="15" xfId="0" applyFont="1" applyFill="1" applyBorder="1" applyAlignment="1">
      <alignment horizontal="center" vertical="center"/>
    </xf>
    <xf numFmtId="0" fontId="18" fillId="9" borderId="16" xfId="0" applyFont="1" applyFill="1" applyBorder="1" applyAlignment="1">
      <alignment horizontal="center" vertical="center"/>
    </xf>
    <xf numFmtId="0" fontId="18" fillId="9" borderId="31" xfId="0" applyFont="1" applyFill="1" applyBorder="1" applyAlignment="1">
      <alignment horizontal="center" vertical="center" wrapText="1"/>
    </xf>
    <xf numFmtId="0" fontId="18" fillId="9" borderId="32" xfId="0" applyFont="1" applyFill="1" applyBorder="1" applyAlignment="1">
      <alignment horizontal="center" vertical="center"/>
    </xf>
    <xf numFmtId="0" fontId="9" fillId="8" borderId="9" xfId="0" quotePrefix="1" applyFont="1" applyFill="1" applyBorder="1" applyAlignment="1" applyProtection="1">
      <alignment horizontal="center" vertical="center" wrapText="1"/>
    </xf>
    <xf numFmtId="0" fontId="9" fillId="8" borderId="11" xfId="0" quotePrefix="1" applyFont="1" applyFill="1" applyBorder="1" applyAlignment="1" applyProtection="1">
      <alignment horizontal="center" vertical="center" wrapText="1"/>
    </xf>
    <xf numFmtId="0" fontId="7" fillId="0" borderId="9" xfId="0" applyFont="1" applyFill="1" applyBorder="1" applyAlignment="1" applyProtection="1">
      <alignment horizontal="left" vertical="center" wrapText="1"/>
    </xf>
    <xf numFmtId="0" fontId="7" fillId="0" borderId="11" xfId="0" applyFont="1" applyFill="1" applyBorder="1" applyAlignment="1" applyProtection="1">
      <alignment horizontal="left" vertical="center" wrapText="1"/>
    </xf>
    <xf numFmtId="0" fontId="11" fillId="0" borderId="9" xfId="0" applyFont="1" applyBorder="1" applyAlignment="1" applyProtection="1">
      <alignment horizontal="left" vertical="center" wrapText="1"/>
    </xf>
    <xf numFmtId="0" fontId="11" fillId="0" borderId="10" xfId="0" applyFont="1" applyBorder="1" applyAlignment="1" applyProtection="1">
      <alignment horizontal="left" vertical="center" wrapText="1"/>
    </xf>
    <xf numFmtId="0" fontId="11" fillId="0" borderId="11" xfId="0" applyFont="1" applyBorder="1" applyAlignment="1" applyProtection="1">
      <alignment horizontal="left" vertical="center" wrapText="1"/>
    </xf>
    <xf numFmtId="0" fontId="8" fillId="0" borderId="9" xfId="0" applyFont="1" applyBorder="1" applyAlignment="1" applyProtection="1">
      <alignment horizontal="left" vertical="top" wrapText="1"/>
    </xf>
    <xf numFmtId="0" fontId="8" fillId="0" borderId="10" xfId="0" applyFont="1" applyBorder="1" applyAlignment="1" applyProtection="1">
      <alignment horizontal="left" vertical="top" wrapText="1"/>
    </xf>
    <xf numFmtId="0" fontId="8" fillId="0" borderId="11" xfId="0" applyFont="1" applyBorder="1" applyAlignment="1" applyProtection="1">
      <alignment horizontal="left" vertical="top" wrapText="1"/>
    </xf>
    <xf numFmtId="0" fontId="7" fillId="5" borderId="9" xfId="0" applyFont="1" applyFill="1" applyBorder="1" applyAlignment="1" applyProtection="1">
      <alignment horizontal="center" vertical="center"/>
    </xf>
    <xf numFmtId="0" fontId="7" fillId="5" borderId="11" xfId="0" applyFont="1" applyFill="1" applyBorder="1" applyAlignment="1" applyProtection="1">
      <alignment horizontal="center" vertical="center"/>
    </xf>
    <xf numFmtId="0" fontId="8" fillId="0" borderId="9" xfId="0" applyFont="1" applyBorder="1" applyAlignment="1" applyProtection="1">
      <alignment horizontal="center" vertical="center" wrapText="1"/>
    </xf>
    <xf numFmtId="0" fontId="8" fillId="0" borderId="11" xfId="0" applyFont="1" applyBorder="1" applyAlignment="1" applyProtection="1">
      <alignment horizontal="center" vertical="center" wrapText="1"/>
    </xf>
    <xf numFmtId="0" fontId="8" fillId="0" borderId="9" xfId="0" applyFont="1" applyBorder="1" applyAlignment="1" applyProtection="1">
      <alignment horizontal="center" vertical="center"/>
    </xf>
    <xf numFmtId="0" fontId="8" fillId="0" borderId="11" xfId="0" applyFont="1" applyBorder="1" applyAlignment="1" applyProtection="1">
      <alignment horizontal="center" vertical="center"/>
    </xf>
    <xf numFmtId="0" fontId="7" fillId="0" borderId="9" xfId="0" applyFont="1" applyBorder="1" applyAlignment="1" applyProtection="1">
      <alignment horizontal="center" vertical="center" wrapText="1"/>
    </xf>
    <xf numFmtId="0" fontId="7" fillId="0" borderId="10" xfId="0" applyFont="1" applyBorder="1" applyAlignment="1" applyProtection="1">
      <alignment horizontal="center" vertical="center" wrapText="1"/>
    </xf>
    <xf numFmtId="0" fontId="7" fillId="0" borderId="11" xfId="0" applyFont="1" applyBorder="1" applyAlignment="1" applyProtection="1">
      <alignment horizontal="center" vertical="center" wrapText="1"/>
    </xf>
    <xf numFmtId="164" fontId="9" fillId="2" borderId="9" xfId="0" applyNumberFormat="1" applyFont="1" applyFill="1" applyBorder="1" applyAlignment="1" applyProtection="1">
      <alignment horizontal="center" vertical="center" wrapText="1"/>
      <protection locked="0"/>
    </xf>
    <xf numFmtId="164" fontId="9" fillId="2" borderId="11" xfId="0" applyNumberFormat="1" applyFont="1" applyFill="1" applyBorder="1" applyAlignment="1" applyProtection="1">
      <alignment horizontal="center" vertical="center" wrapText="1"/>
      <protection locked="0"/>
    </xf>
    <xf numFmtId="0" fontId="7" fillId="5" borderId="10" xfId="0" applyFont="1" applyFill="1" applyBorder="1" applyAlignment="1" applyProtection="1">
      <alignment horizontal="center" vertical="center"/>
    </xf>
    <xf numFmtId="0" fontId="8" fillId="0" borderId="10" xfId="0" applyFont="1" applyBorder="1" applyAlignment="1" applyProtection="1">
      <alignment horizontal="center" vertical="center"/>
    </xf>
    <xf numFmtId="0" fontId="7" fillId="0" borderId="10" xfId="0" applyFont="1" applyFill="1" applyBorder="1" applyAlignment="1" applyProtection="1">
      <alignment horizontal="left" vertical="center" wrapText="1"/>
    </xf>
    <xf numFmtId="0" fontId="19" fillId="2" borderId="9" xfId="0" applyFont="1" applyFill="1" applyBorder="1" applyAlignment="1" applyProtection="1">
      <alignment horizontal="center" vertical="center" wrapText="1"/>
      <protection locked="0"/>
    </xf>
    <xf numFmtId="0" fontId="19" fillId="2" borderId="11" xfId="0" applyFont="1" applyFill="1" applyBorder="1" applyAlignment="1" applyProtection="1">
      <alignment horizontal="center" vertical="center" wrapText="1"/>
      <protection locked="0"/>
    </xf>
    <xf numFmtId="0" fontId="9" fillId="0" borderId="9" xfId="0" applyFont="1" applyBorder="1" applyAlignment="1" applyProtection="1">
      <alignment horizontal="left" vertical="center" wrapText="1"/>
    </xf>
    <xf numFmtId="0" fontId="9" fillId="0" borderId="11" xfId="0" applyFont="1" applyBorder="1" applyAlignment="1" applyProtection="1">
      <alignment horizontal="left" vertical="center" wrapText="1"/>
    </xf>
    <xf numFmtId="0" fontId="7" fillId="0" borderId="9" xfId="0" applyFont="1" applyBorder="1" applyAlignment="1" applyProtection="1">
      <alignment horizontal="left" vertical="center" wrapText="1"/>
    </xf>
    <xf numFmtId="0" fontId="7" fillId="0" borderId="10" xfId="0" applyFont="1" applyBorder="1" applyAlignment="1" applyProtection="1">
      <alignment horizontal="left" vertical="center" wrapText="1"/>
    </xf>
    <xf numFmtId="0" fontId="7" fillId="0" borderId="11" xfId="0" applyFont="1" applyBorder="1" applyAlignment="1" applyProtection="1">
      <alignment horizontal="left" vertical="center" wrapText="1"/>
    </xf>
    <xf numFmtId="0" fontId="9" fillId="2" borderId="9" xfId="0" applyFont="1" applyFill="1" applyBorder="1" applyAlignment="1" applyProtection="1">
      <alignment horizontal="center" vertical="center" wrapText="1"/>
      <protection locked="0"/>
    </xf>
    <xf numFmtId="0" fontId="9" fillId="2" borderId="11" xfId="0" applyFont="1" applyFill="1" applyBorder="1" applyAlignment="1" applyProtection="1">
      <alignment horizontal="center" vertical="center" wrapText="1"/>
      <protection locked="0"/>
    </xf>
    <xf numFmtId="0" fontId="10" fillId="0" borderId="9" xfId="0" applyFont="1" applyBorder="1" applyAlignment="1" applyProtection="1">
      <alignment horizontal="center" vertical="center" wrapText="1"/>
    </xf>
    <xf numFmtId="0" fontId="10" fillId="0" borderId="11" xfId="0" applyFont="1" applyBorder="1" applyAlignment="1" applyProtection="1">
      <alignment horizontal="center" vertical="center" wrapText="1"/>
    </xf>
    <xf numFmtId="0" fontId="9" fillId="0" borderId="3" xfId="0" applyFont="1" applyBorder="1" applyAlignment="1" applyProtection="1">
      <alignment horizontal="left" vertical="top" wrapText="1"/>
    </xf>
    <xf numFmtId="0" fontId="9" fillId="0" borderId="9" xfId="0" applyFont="1" applyBorder="1" applyAlignment="1" applyProtection="1">
      <alignment horizontal="left" vertical="top" wrapText="1"/>
    </xf>
    <xf numFmtId="0" fontId="6" fillId="0" borderId="3" xfId="0" applyFont="1" applyBorder="1" applyAlignment="1" applyProtection="1">
      <alignment horizontal="left" vertical="top" wrapText="1"/>
    </xf>
    <xf numFmtId="0" fontId="6" fillId="0" borderId="9" xfId="0" applyFont="1" applyBorder="1" applyAlignment="1" applyProtection="1">
      <alignment horizontal="left" vertical="top" wrapText="1"/>
    </xf>
    <xf numFmtId="0" fontId="2" fillId="0" borderId="9" xfId="0" applyFont="1" applyBorder="1" applyAlignment="1" applyProtection="1">
      <alignment horizontal="center" vertical="center" wrapText="1"/>
    </xf>
    <xf numFmtId="0" fontId="2" fillId="0" borderId="11" xfId="0" applyFont="1" applyBorder="1" applyAlignment="1" applyProtection="1">
      <alignment horizontal="center" vertical="center" wrapText="1"/>
    </xf>
    <xf numFmtId="0" fontId="8" fillId="0" borderId="9" xfId="0" applyFont="1" applyBorder="1" applyAlignment="1" applyProtection="1">
      <alignment horizontal="left" vertical="center" wrapText="1"/>
    </xf>
    <xf numFmtId="0" fontId="8" fillId="0" borderId="10" xfId="0" applyFont="1" applyBorder="1" applyAlignment="1" applyProtection="1">
      <alignment horizontal="left" vertical="center" wrapText="1"/>
    </xf>
    <xf numFmtId="0" fontId="8" fillId="0" borderId="11" xfId="0" applyFont="1" applyBorder="1" applyAlignment="1" applyProtection="1">
      <alignment horizontal="left" vertical="center" wrapText="1"/>
    </xf>
    <xf numFmtId="0" fontId="2" fillId="0" borderId="10" xfId="0" applyFont="1" applyBorder="1" applyAlignment="1" applyProtection="1">
      <alignment horizontal="center" vertical="center" wrapText="1"/>
    </xf>
    <xf numFmtId="0" fontId="8" fillId="0" borderId="9" xfId="0" applyFont="1" applyFill="1" applyBorder="1" applyAlignment="1" applyProtection="1">
      <alignment horizontal="left" vertical="top" wrapText="1"/>
    </xf>
    <xf numFmtId="0" fontId="8" fillId="0" borderId="11" xfId="0" applyFont="1" applyFill="1" applyBorder="1" applyAlignment="1" applyProtection="1">
      <alignment horizontal="left" vertical="top" wrapText="1"/>
    </xf>
    <xf numFmtId="0" fontId="7" fillId="0" borderId="9" xfId="0" applyFont="1" applyBorder="1" applyAlignment="1" applyProtection="1">
      <alignment horizontal="center" vertical="center" textRotation="90"/>
    </xf>
    <xf numFmtId="0" fontId="7" fillId="0" borderId="10" xfId="0" applyFont="1" applyBorder="1" applyAlignment="1" applyProtection="1">
      <alignment horizontal="center" vertical="center" textRotation="90"/>
    </xf>
    <xf numFmtId="0" fontId="7" fillId="0" borderId="11" xfId="0" applyFont="1" applyBorder="1" applyAlignment="1" applyProtection="1">
      <alignment horizontal="center" vertical="center" textRotation="90"/>
    </xf>
    <xf numFmtId="0" fontId="7" fillId="5" borderId="9" xfId="0" quotePrefix="1" applyFont="1" applyFill="1" applyBorder="1" applyAlignment="1" applyProtection="1">
      <alignment horizontal="center" vertical="center" wrapText="1"/>
    </xf>
    <xf numFmtId="0" fontId="7" fillId="5" borderId="11" xfId="0" quotePrefix="1" applyFont="1" applyFill="1" applyBorder="1" applyAlignment="1" applyProtection="1">
      <alignment horizontal="center" vertical="center" wrapText="1"/>
    </xf>
    <xf numFmtId="0" fontId="8" fillId="0" borderId="9" xfId="0" quotePrefix="1" applyFont="1" applyBorder="1" applyAlignment="1" applyProtection="1">
      <alignment horizontal="center" vertical="center" wrapText="1"/>
    </xf>
    <xf numFmtId="0" fontId="8" fillId="0" borderId="11" xfId="0" quotePrefix="1" applyFont="1" applyBorder="1" applyAlignment="1" applyProtection="1">
      <alignment horizontal="center" vertical="center" wrapText="1"/>
    </xf>
    <xf numFmtId="0" fontId="10" fillId="0" borderId="10" xfId="0" applyFont="1" applyBorder="1" applyAlignment="1" applyProtection="1">
      <alignment horizontal="center" vertical="center" wrapText="1"/>
    </xf>
    <xf numFmtId="0" fontId="8" fillId="0" borderId="9" xfId="0" applyFont="1" applyBorder="1" applyAlignment="1" applyProtection="1">
      <alignment horizontal="center" vertical="center" textRotation="90"/>
    </xf>
    <xf numFmtId="0" fontId="8" fillId="0" borderId="10" xfId="0" applyFont="1" applyBorder="1" applyAlignment="1" applyProtection="1">
      <alignment horizontal="center" vertical="center" textRotation="90"/>
    </xf>
    <xf numFmtId="0" fontId="8" fillId="0" borderId="11" xfId="0" applyFont="1" applyBorder="1" applyAlignment="1" applyProtection="1">
      <alignment horizontal="center" vertical="center" textRotation="90"/>
    </xf>
    <xf numFmtId="0" fontId="8" fillId="0" borderId="3" xfId="0" applyFont="1" applyBorder="1" applyAlignment="1" applyProtection="1">
      <alignment horizontal="left" vertical="center" wrapText="1"/>
    </xf>
    <xf numFmtId="0" fontId="8" fillId="0" borderId="10" xfId="0" quotePrefix="1" applyFont="1" applyBorder="1" applyAlignment="1" applyProtection="1">
      <alignment horizontal="center" vertical="center" wrapText="1"/>
    </xf>
    <xf numFmtId="0" fontId="8" fillId="0" borderId="10" xfId="0" applyFont="1" applyBorder="1" applyAlignment="1" applyProtection="1">
      <alignment horizontal="center" vertical="center" wrapText="1"/>
    </xf>
    <xf numFmtId="0" fontId="9" fillId="0" borderId="4" xfId="0" quotePrefix="1" applyFont="1" applyBorder="1" applyAlignment="1" applyProtection="1">
      <alignment horizontal="center" vertical="center" wrapText="1"/>
    </xf>
    <xf numFmtId="0" fontId="9" fillId="0" borderId="5" xfId="0" quotePrefix="1" applyFont="1" applyBorder="1" applyAlignment="1" applyProtection="1">
      <alignment horizontal="center" vertical="center" wrapText="1"/>
    </xf>
    <xf numFmtId="0" fontId="9" fillId="0" borderId="6" xfId="0" quotePrefix="1" applyFont="1" applyBorder="1" applyAlignment="1" applyProtection="1">
      <alignment horizontal="center" vertical="center" wrapText="1"/>
    </xf>
    <xf numFmtId="0" fontId="8" fillId="0" borderId="9" xfId="0" quotePrefix="1" applyFont="1" applyBorder="1" applyAlignment="1" applyProtection="1">
      <alignment horizontal="left" vertical="top" wrapText="1"/>
    </xf>
    <xf numFmtId="0" fontId="8" fillId="0" borderId="11" xfId="0" quotePrefix="1" applyFont="1" applyBorder="1" applyAlignment="1" applyProtection="1">
      <alignment horizontal="left" vertical="top" wrapText="1"/>
    </xf>
    <xf numFmtId="0" fontId="8" fillId="0" borderId="3" xfId="0" applyFont="1" applyBorder="1" applyAlignment="1" applyProtection="1">
      <alignment horizontal="left" vertical="top" wrapText="1"/>
    </xf>
    <xf numFmtId="0" fontId="8" fillId="0" borderId="9" xfId="0" applyFont="1" applyBorder="1" applyAlignment="1" applyProtection="1">
      <alignment horizontal="center" vertical="center" textRotation="90" wrapText="1"/>
    </xf>
    <xf numFmtId="0" fontId="8" fillId="0" borderId="10" xfId="0" applyFont="1" applyBorder="1" applyAlignment="1" applyProtection="1">
      <alignment horizontal="center" vertical="center" textRotation="90" wrapText="1"/>
    </xf>
    <xf numFmtId="0" fontId="8" fillId="0" borderId="11" xfId="0" applyFont="1" applyBorder="1" applyAlignment="1" applyProtection="1">
      <alignment horizontal="center" vertical="center" textRotation="90" wrapText="1"/>
    </xf>
    <xf numFmtId="0" fontId="8" fillId="0" borderId="9" xfId="0" applyFont="1" applyBorder="1" applyAlignment="1" applyProtection="1">
      <alignment horizontal="center" vertical="top" wrapText="1"/>
    </xf>
    <xf numFmtId="0" fontId="8" fillId="0" borderId="10" xfId="0" applyFont="1" applyBorder="1" applyAlignment="1" applyProtection="1">
      <alignment horizontal="center" vertical="top" wrapText="1"/>
    </xf>
    <xf numFmtId="0" fontId="8" fillId="0" borderId="11" xfId="0" applyFont="1" applyBorder="1" applyAlignment="1" applyProtection="1">
      <alignment horizontal="center" vertical="top" wrapText="1"/>
    </xf>
    <xf numFmtId="0" fontId="8" fillId="0" borderId="9" xfId="0" applyFont="1" applyBorder="1" applyAlignment="1" applyProtection="1">
      <alignment horizontal="center" vertical="top"/>
    </xf>
    <xf numFmtId="0" fontId="8" fillId="0" borderId="10" xfId="0" applyFont="1" applyBorder="1" applyAlignment="1" applyProtection="1">
      <alignment horizontal="center" vertical="top"/>
    </xf>
    <xf numFmtId="0" fontId="8" fillId="0" borderId="11" xfId="0" applyFont="1" applyBorder="1" applyAlignment="1" applyProtection="1">
      <alignment horizontal="center" vertical="top"/>
    </xf>
    <xf numFmtId="0" fontId="24" fillId="0" borderId="10" xfId="0" applyFont="1" applyBorder="1" applyAlignment="1" applyProtection="1">
      <alignment horizontal="left" vertical="top" wrapText="1"/>
    </xf>
    <xf numFmtId="0" fontId="24" fillId="0" borderId="11" xfId="0" applyFont="1" applyBorder="1" applyAlignment="1" applyProtection="1">
      <alignment horizontal="left" vertical="top" wrapText="1"/>
    </xf>
    <xf numFmtId="0" fontId="8" fillId="0" borderId="3" xfId="0" quotePrefix="1" applyFont="1" applyBorder="1" applyAlignment="1" applyProtection="1">
      <alignment horizontal="left" vertical="center" wrapText="1"/>
    </xf>
    <xf numFmtId="0" fontId="11" fillId="0" borderId="9" xfId="0" quotePrefix="1" applyFont="1" applyBorder="1" applyAlignment="1" applyProtection="1">
      <alignment horizontal="left" vertical="center" wrapText="1"/>
    </xf>
    <xf numFmtId="0" fontId="11" fillId="0" borderId="10" xfId="0" quotePrefix="1" applyFont="1" applyBorder="1" applyAlignment="1" applyProtection="1">
      <alignment horizontal="left" vertical="center" wrapText="1"/>
    </xf>
    <xf numFmtId="0" fontId="11" fillId="0" borderId="11" xfId="0" quotePrefix="1" applyFont="1" applyBorder="1" applyAlignment="1" applyProtection="1">
      <alignment horizontal="left" vertical="center" wrapText="1"/>
    </xf>
    <xf numFmtId="0" fontId="8" fillId="0" borderId="9" xfId="0" quotePrefix="1" applyFont="1" applyBorder="1" applyAlignment="1" applyProtection="1">
      <alignment horizontal="left" vertical="center" wrapText="1"/>
    </xf>
    <xf numFmtId="0" fontId="8" fillId="0" borderId="10" xfId="0" quotePrefix="1" applyFont="1" applyBorder="1" applyAlignment="1" applyProtection="1">
      <alignment horizontal="left" vertical="center" wrapText="1"/>
    </xf>
    <xf numFmtId="0" fontId="8" fillId="0" borderId="11" xfId="0" quotePrefix="1" applyFont="1" applyBorder="1" applyAlignment="1" applyProtection="1">
      <alignment horizontal="left" vertical="center" wrapText="1"/>
    </xf>
    <xf numFmtId="0" fontId="8" fillId="11" borderId="9" xfId="0" applyFont="1" applyFill="1" applyBorder="1" applyAlignment="1" applyProtection="1">
      <alignment horizontal="left" vertical="top" wrapText="1"/>
    </xf>
    <xf numFmtId="0" fontId="8" fillId="11" borderId="10" xfId="0" applyFont="1" applyFill="1" applyBorder="1" applyAlignment="1" applyProtection="1">
      <alignment horizontal="left" vertical="top" wrapText="1"/>
    </xf>
    <xf numFmtId="0" fontId="8" fillId="11" borderId="11" xfId="0" applyFont="1" applyFill="1" applyBorder="1" applyAlignment="1" applyProtection="1">
      <alignment horizontal="left" vertical="top" wrapText="1"/>
    </xf>
    <xf numFmtId="0" fontId="11" fillId="11" borderId="9" xfId="0" applyFont="1" applyFill="1" applyBorder="1" applyAlignment="1" applyProtection="1">
      <alignment horizontal="left" vertical="center" wrapText="1"/>
    </xf>
    <xf numFmtId="0" fontId="11" fillId="11" borderId="11" xfId="0" applyFont="1" applyFill="1" applyBorder="1" applyAlignment="1" applyProtection="1">
      <alignment horizontal="left" vertical="center" wrapText="1"/>
    </xf>
    <xf numFmtId="0" fontId="7" fillId="11" borderId="9" xfId="0" applyFont="1" applyFill="1" applyBorder="1" applyAlignment="1" applyProtection="1">
      <alignment horizontal="left" vertical="center" wrapText="1"/>
    </xf>
    <xf numFmtId="0" fontId="7" fillId="11" borderId="10" xfId="0" applyFont="1" applyFill="1" applyBorder="1" applyAlignment="1" applyProtection="1">
      <alignment horizontal="left" vertical="center" wrapText="1"/>
    </xf>
    <xf numFmtId="0" fontId="7" fillId="11" borderId="11" xfId="0" applyFont="1" applyFill="1" applyBorder="1" applyAlignment="1" applyProtection="1">
      <alignment horizontal="left" vertical="center" wrapText="1"/>
    </xf>
    <xf numFmtId="0" fontId="9" fillId="0" borderId="10" xfId="0" applyFont="1" applyBorder="1" applyAlignment="1" applyProtection="1">
      <alignment horizontal="left" vertical="top" wrapText="1"/>
    </xf>
    <xf numFmtId="0" fontId="18" fillId="8" borderId="9" xfId="0" applyFont="1" applyFill="1" applyBorder="1" applyAlignment="1" applyProtection="1">
      <alignment horizontal="center" vertical="center" wrapText="1"/>
    </xf>
    <xf numFmtId="0" fontId="18" fillId="8" borderId="11" xfId="0" applyFont="1" applyFill="1" applyBorder="1" applyAlignment="1" applyProtection="1">
      <alignment horizontal="center" vertical="center" wrapText="1"/>
    </xf>
    <xf numFmtId="0" fontId="7" fillId="5" borderId="10" xfId="0" quotePrefix="1" applyFont="1" applyFill="1" applyBorder="1" applyAlignment="1" applyProtection="1">
      <alignment horizontal="center" vertical="center" wrapText="1"/>
    </xf>
    <xf numFmtId="0" fontId="7" fillId="5" borderId="9" xfId="0" applyFont="1" applyFill="1" applyBorder="1" applyAlignment="1" applyProtection="1">
      <alignment horizontal="left" vertical="center"/>
    </xf>
    <xf numFmtId="0" fontId="7" fillId="5" borderId="10" xfId="0" applyFont="1" applyFill="1" applyBorder="1" applyAlignment="1" applyProtection="1">
      <alignment horizontal="left" vertical="center"/>
    </xf>
    <xf numFmtId="0" fontId="7" fillId="5" borderId="11" xfId="0" applyFont="1" applyFill="1" applyBorder="1" applyAlignment="1" applyProtection="1">
      <alignment horizontal="left" vertical="center"/>
    </xf>
    <xf numFmtId="0" fontId="7" fillId="0" borderId="3" xfId="0" applyFont="1" applyBorder="1" applyAlignment="1" applyProtection="1">
      <alignment horizontal="center" vertical="center" textRotation="90"/>
    </xf>
    <xf numFmtId="0" fontId="7" fillId="0" borderId="3" xfId="0" applyFont="1" applyBorder="1" applyAlignment="1" applyProtection="1">
      <alignment horizontal="center" vertical="center" wrapText="1"/>
    </xf>
    <xf numFmtId="0" fontId="7" fillId="0" borderId="3" xfId="0" applyFont="1" applyBorder="1" applyAlignment="1" applyProtection="1">
      <alignment horizontal="center" vertical="center"/>
    </xf>
    <xf numFmtId="0" fontId="7" fillId="0" borderId="1" xfId="0" applyFont="1" applyBorder="1" applyAlignment="1" applyProtection="1">
      <alignment horizontal="center" vertical="center"/>
    </xf>
    <xf numFmtId="0" fontId="7" fillId="0" borderId="13" xfId="0" applyFont="1" applyBorder="1" applyAlignment="1" applyProtection="1">
      <alignment horizontal="center" vertical="center"/>
    </xf>
    <xf numFmtId="0" fontId="7" fillId="0" borderId="2" xfId="0" applyFont="1" applyBorder="1" applyAlignment="1" applyProtection="1">
      <alignment horizontal="center" vertical="center"/>
    </xf>
    <xf numFmtId="0" fontId="7" fillId="0" borderId="7" xfId="0" applyFont="1" applyBorder="1" applyAlignment="1" applyProtection="1">
      <alignment horizontal="center" vertical="center"/>
    </xf>
    <xf numFmtId="0" fontId="7" fillId="0" borderId="12" xfId="0" applyFont="1" applyBorder="1" applyAlignment="1" applyProtection="1">
      <alignment horizontal="center" vertical="center"/>
    </xf>
    <xf numFmtId="0" fontId="7" fillId="0" borderId="8" xfId="0" applyFont="1" applyBorder="1" applyAlignment="1" applyProtection="1">
      <alignment horizontal="center" vertical="center"/>
    </xf>
    <xf numFmtId="0" fontId="8" fillId="0" borderId="10" xfId="0" applyFont="1" applyFill="1" applyBorder="1" applyAlignment="1" applyProtection="1">
      <alignment horizontal="left" vertical="top" wrapText="1"/>
    </xf>
    <xf numFmtId="0" fontId="8" fillId="0" borderId="3" xfId="0" applyFont="1" applyBorder="1" applyAlignment="1" applyProtection="1">
      <alignment horizontal="center" vertical="center" textRotation="90"/>
    </xf>
    <xf numFmtId="0" fontId="8" fillId="0" borderId="3" xfId="0" applyFont="1" applyFill="1" applyBorder="1" applyAlignment="1" applyProtection="1">
      <alignment horizontal="left" vertical="top" wrapText="1"/>
    </xf>
    <xf numFmtId="0" fontId="7" fillId="0" borderId="9" xfId="0" quotePrefix="1" applyFont="1" applyBorder="1" applyAlignment="1" applyProtection="1">
      <alignment horizontal="left" vertical="center" wrapText="1"/>
    </xf>
    <xf numFmtId="0" fontId="7" fillId="0" borderId="10" xfId="0" quotePrefix="1" applyFont="1" applyBorder="1" applyAlignment="1" applyProtection="1">
      <alignment horizontal="left" vertical="center" wrapText="1"/>
    </xf>
    <xf numFmtId="0" fontId="7" fillId="0" borderId="11" xfId="0" quotePrefix="1" applyFont="1" applyBorder="1" applyAlignment="1" applyProtection="1">
      <alignment horizontal="left" vertical="center" wrapText="1"/>
    </xf>
    <xf numFmtId="0" fontId="9" fillId="0" borderId="9" xfId="0" applyFont="1" applyFill="1" applyBorder="1" applyAlignment="1" applyProtection="1">
      <alignment horizontal="left" vertical="top" wrapText="1"/>
    </xf>
    <xf numFmtId="0" fontId="9" fillId="0" borderId="10" xfId="0" applyFont="1" applyFill="1" applyBorder="1" applyAlignment="1" applyProtection="1">
      <alignment horizontal="left" vertical="top" wrapText="1"/>
    </xf>
    <xf numFmtId="0" fontId="9" fillId="0" borderId="11" xfId="0" applyFont="1" applyFill="1" applyBorder="1" applyAlignment="1" applyProtection="1">
      <alignment horizontal="left" vertical="top" wrapText="1"/>
    </xf>
    <xf numFmtId="0" fontId="8" fillId="0" borderId="9" xfId="0" quotePrefix="1" applyFont="1" applyBorder="1" applyAlignment="1" applyProtection="1">
      <alignment horizontal="center" vertical="center" textRotation="90" wrapText="1"/>
    </xf>
    <xf numFmtId="0" fontId="8" fillId="0" borderId="10" xfId="0" quotePrefix="1" applyFont="1" applyBorder="1" applyAlignment="1" applyProtection="1">
      <alignment horizontal="center" vertical="center" textRotation="90" wrapText="1"/>
    </xf>
    <xf numFmtId="0" fontId="8" fillId="0" borderId="11" xfId="0" quotePrefix="1" applyFont="1" applyBorder="1" applyAlignment="1" applyProtection="1">
      <alignment horizontal="center" vertical="center" textRotation="90" wrapText="1"/>
    </xf>
    <xf numFmtId="0" fontId="7" fillId="0" borderId="3" xfId="0" applyFont="1" applyBorder="1" applyAlignment="1" applyProtection="1">
      <alignment horizontal="center" vertical="center" textRotation="90" wrapText="1"/>
    </xf>
    <xf numFmtId="0" fontId="7" fillId="0" borderId="9" xfId="0" quotePrefix="1" applyFont="1" applyBorder="1" applyAlignment="1" applyProtection="1">
      <alignment horizontal="center" vertical="center" textRotation="90" wrapText="1"/>
    </xf>
    <xf numFmtId="0" fontId="7" fillId="0" borderId="10" xfId="0" quotePrefix="1" applyFont="1" applyBorder="1" applyAlignment="1" applyProtection="1">
      <alignment horizontal="center" vertical="center" textRotation="90" wrapText="1"/>
    </xf>
    <xf numFmtId="0" fontId="7" fillId="0" borderId="11" xfId="0" quotePrefix="1" applyFont="1" applyBorder="1" applyAlignment="1" applyProtection="1">
      <alignment horizontal="center" vertical="center" textRotation="90" wrapText="1"/>
    </xf>
    <xf numFmtId="0" fontId="8" fillId="0" borderId="10" xfId="0" quotePrefix="1" applyFont="1" applyBorder="1" applyAlignment="1" applyProtection="1">
      <alignment horizontal="left" vertical="top" wrapText="1"/>
    </xf>
    <xf numFmtId="0" fontId="2" fillId="0" borderId="3" xfId="0" applyFont="1" applyBorder="1" applyAlignment="1" applyProtection="1">
      <alignment horizontal="center" vertical="center" wrapText="1"/>
    </xf>
    <xf numFmtId="0" fontId="2" fillId="2" borderId="3" xfId="0" applyFont="1" applyFill="1" applyBorder="1" applyAlignment="1" applyProtection="1">
      <alignment horizontal="left" vertical="center" wrapText="1"/>
    </xf>
    <xf numFmtId="0" fontId="2" fillId="6" borderId="3" xfId="0" applyFont="1" applyFill="1" applyBorder="1" applyAlignment="1" applyProtection="1">
      <alignment horizontal="left" vertical="center" wrapText="1"/>
    </xf>
    <xf numFmtId="0" fontId="2" fillId="4" borderId="3" xfId="0" applyFont="1" applyFill="1" applyBorder="1" applyAlignment="1" applyProtection="1">
      <alignment horizontal="left" vertical="center" wrapText="1"/>
    </xf>
    <xf numFmtId="0" fontId="2" fillId="0" borderId="9" xfId="0" applyFont="1" applyBorder="1" applyAlignment="1" applyProtection="1">
      <alignment horizontal="left" vertical="center" wrapText="1"/>
    </xf>
    <xf numFmtId="0" fontId="2" fillId="0" borderId="10" xfId="0" applyFont="1" applyBorder="1" applyAlignment="1" applyProtection="1">
      <alignment horizontal="left" vertical="center" wrapText="1"/>
    </xf>
    <xf numFmtId="0" fontId="2" fillId="0" borderId="11" xfId="0" applyFont="1" applyBorder="1" applyAlignment="1" applyProtection="1">
      <alignment horizontal="left" vertical="center" wrapText="1"/>
    </xf>
    <xf numFmtId="0" fontId="7" fillId="0" borderId="9" xfId="0" quotePrefix="1" applyFont="1" applyBorder="1" applyAlignment="1" applyProtection="1">
      <alignment horizontal="center" vertical="center" wrapText="1"/>
    </xf>
    <xf numFmtId="0" fontId="7" fillId="0" borderId="10" xfId="0" quotePrefix="1" applyFont="1" applyBorder="1" applyAlignment="1" applyProtection="1">
      <alignment horizontal="center" vertical="center" wrapText="1"/>
    </xf>
    <xf numFmtId="0" fontId="7" fillId="0" borderId="11" xfId="0" quotePrefix="1" applyFont="1" applyBorder="1" applyAlignment="1" applyProtection="1">
      <alignment horizontal="center" vertical="center" wrapText="1"/>
    </xf>
    <xf numFmtId="0" fontId="2" fillId="0" borderId="9" xfId="0" quotePrefix="1" applyFont="1" applyBorder="1" applyAlignment="1" applyProtection="1">
      <alignment horizontal="center" vertical="center" wrapText="1"/>
    </xf>
    <xf numFmtId="0" fontId="2" fillId="0" borderId="10" xfId="0" quotePrefix="1" applyFont="1" applyBorder="1" applyAlignment="1" applyProtection="1">
      <alignment horizontal="center" vertical="center" wrapText="1"/>
    </xf>
    <xf numFmtId="0" fontId="2" fillId="0" borderId="11" xfId="0" quotePrefix="1" applyFont="1" applyBorder="1" applyAlignment="1" applyProtection="1">
      <alignment horizontal="center" vertical="center" wrapText="1"/>
    </xf>
    <xf numFmtId="0" fontId="0" fillId="0" borderId="11" xfId="0" applyBorder="1" applyAlignment="1" applyProtection="1">
      <alignment horizontal="center" vertical="center" wrapText="1"/>
    </xf>
    <xf numFmtId="0" fontId="10" fillId="0" borderId="9" xfId="0" applyFont="1" applyBorder="1" applyAlignment="1" applyProtection="1">
      <alignment horizontal="left" vertical="center" wrapText="1"/>
    </xf>
    <xf numFmtId="0" fontId="0" fillId="0" borderId="11" xfId="0" applyBorder="1" applyAlignment="1" applyProtection="1">
      <alignment horizontal="left" vertical="center" wrapText="1"/>
    </xf>
    <xf numFmtId="0" fontId="10" fillId="0" borderId="9" xfId="0" quotePrefix="1" applyFont="1" applyBorder="1" applyAlignment="1" applyProtection="1">
      <alignment horizontal="center" vertical="center" wrapText="1"/>
    </xf>
    <xf numFmtId="0" fontId="10" fillId="0" borderId="10" xfId="0" quotePrefix="1" applyFont="1" applyBorder="1" applyAlignment="1" applyProtection="1">
      <alignment horizontal="center" vertical="center" wrapText="1"/>
    </xf>
    <xf numFmtId="0" fontId="10" fillId="0" borderId="11" xfId="0" quotePrefix="1" applyFont="1" applyBorder="1" applyAlignment="1" applyProtection="1">
      <alignment horizontal="center" vertical="center" wrapText="1"/>
    </xf>
    <xf numFmtId="0" fontId="7" fillId="0" borderId="9" xfId="0" applyFont="1" applyFill="1" applyBorder="1" applyAlignment="1" applyProtection="1">
      <alignment horizontal="center" vertical="center" textRotation="90"/>
    </xf>
    <xf numFmtId="0" fontId="7" fillId="0" borderId="10" xfId="0" applyFont="1" applyFill="1" applyBorder="1" applyAlignment="1" applyProtection="1">
      <alignment horizontal="center" vertical="center" textRotation="90"/>
    </xf>
    <xf numFmtId="0" fontId="7" fillId="0" borderId="11" xfId="0" applyFont="1" applyFill="1" applyBorder="1" applyAlignment="1" applyProtection="1">
      <alignment horizontal="center" vertical="center" textRotation="90"/>
    </xf>
    <xf numFmtId="0" fontId="9" fillId="0" borderId="4" xfId="0" applyFont="1" applyBorder="1" applyAlignment="1" applyProtection="1">
      <alignment horizontal="left" vertical="center" wrapText="1"/>
    </xf>
    <xf numFmtId="0" fontId="9" fillId="0" borderId="6" xfId="0" applyFont="1" applyBorder="1" applyAlignment="1" applyProtection="1">
      <alignment horizontal="left" vertical="center" wrapText="1"/>
    </xf>
    <xf numFmtId="0" fontId="8" fillId="11" borderId="9" xfId="0" quotePrefix="1" applyFont="1" applyFill="1" applyBorder="1" applyAlignment="1" applyProtection="1">
      <alignment horizontal="left" vertical="center" wrapText="1"/>
    </xf>
    <xf numFmtId="0" fontId="8" fillId="11" borderId="10" xfId="0" quotePrefix="1" applyFont="1" applyFill="1" applyBorder="1" applyAlignment="1" applyProtection="1">
      <alignment horizontal="left" vertical="center" wrapText="1"/>
    </xf>
    <xf numFmtId="0" fontId="2" fillId="0" borderId="4" xfId="0" applyFont="1" applyBorder="1" applyAlignment="1">
      <alignment horizontal="center" vertical="center"/>
    </xf>
    <xf numFmtId="0" fontId="2" fillId="0" borderId="6" xfId="0" applyFont="1" applyBorder="1" applyAlignment="1">
      <alignment horizontal="center" vertical="center"/>
    </xf>
    <xf numFmtId="0" fontId="2" fillId="0" borderId="5" xfId="0" applyFont="1" applyBorder="1" applyAlignment="1">
      <alignment horizontal="center" vertical="center"/>
    </xf>
    <xf numFmtId="0" fontId="11" fillId="0" borderId="9" xfId="0" applyFont="1" applyFill="1" applyBorder="1" applyAlignment="1">
      <alignment horizontal="left" vertical="center" wrapText="1"/>
    </xf>
    <xf numFmtId="0" fontId="11" fillId="0" borderId="10" xfId="0" applyFont="1" applyFill="1" applyBorder="1" applyAlignment="1">
      <alignment horizontal="left" vertical="center" wrapText="1"/>
    </xf>
    <xf numFmtId="0" fontId="11" fillId="0" borderId="11" xfId="0" applyFont="1" applyFill="1" applyBorder="1" applyAlignment="1">
      <alignment horizontal="left" vertical="center" wrapText="1"/>
    </xf>
    <xf numFmtId="0" fontId="7" fillId="0" borderId="3" xfId="0" applyFont="1" applyBorder="1" applyAlignment="1">
      <alignment horizontal="left" vertical="center" wrapText="1"/>
    </xf>
    <xf numFmtId="0" fontId="7" fillId="0" borderId="9" xfId="0" applyFont="1" applyBorder="1" applyAlignment="1">
      <alignment horizontal="left" vertical="center" wrapText="1"/>
    </xf>
    <xf numFmtId="0" fontId="7" fillId="0" borderId="10" xfId="0" applyFont="1" applyBorder="1" applyAlignment="1">
      <alignment horizontal="left" vertical="center" wrapText="1"/>
    </xf>
    <xf numFmtId="0" fontId="7" fillId="0" borderId="11" xfId="0" applyFont="1" applyBorder="1" applyAlignment="1">
      <alignment horizontal="left" vertical="center" wrapText="1"/>
    </xf>
    <xf numFmtId="0" fontId="11" fillId="0" borderId="9" xfId="0" applyFont="1" applyBorder="1" applyAlignment="1">
      <alignment horizontal="left" vertical="center" wrapText="1"/>
    </xf>
    <xf numFmtId="0" fontId="11" fillId="0" borderId="11" xfId="0" applyFont="1" applyBorder="1" applyAlignment="1">
      <alignment horizontal="left" vertical="center" wrapText="1"/>
    </xf>
    <xf numFmtId="0" fontId="11" fillId="0" borderId="3" xfId="0" applyFont="1" applyBorder="1" applyAlignment="1">
      <alignment horizontal="left" vertical="center" wrapText="1"/>
    </xf>
    <xf numFmtId="0" fontId="11" fillId="0" borderId="10" xfId="0" applyFont="1" applyBorder="1" applyAlignment="1">
      <alignment horizontal="left" vertical="center" wrapText="1"/>
    </xf>
    <xf numFmtId="0" fontId="7" fillId="0" borderId="9" xfId="0" quotePrefix="1" applyFont="1" applyBorder="1" applyAlignment="1">
      <alignment horizontal="left" vertical="center" wrapText="1"/>
    </xf>
    <xf numFmtId="0" fontId="7" fillId="0" borderId="3" xfId="0" applyFont="1" applyBorder="1" applyAlignment="1">
      <alignment horizontal="center" vertical="center"/>
    </xf>
    <xf numFmtId="0" fontId="8" fillId="0" borderId="3" xfId="0" applyFont="1" applyBorder="1" applyAlignment="1">
      <alignment horizontal="center" vertical="center"/>
    </xf>
    <xf numFmtId="0" fontId="7" fillId="0" borderId="9" xfId="0" applyFont="1" applyFill="1" applyBorder="1" applyAlignment="1">
      <alignment horizontal="left" vertical="center" wrapText="1"/>
    </xf>
    <xf numFmtId="0" fontId="7" fillId="0" borderId="10" xfId="0" applyFont="1" applyFill="1" applyBorder="1" applyAlignment="1">
      <alignment horizontal="left" vertical="center" wrapText="1"/>
    </xf>
    <xf numFmtId="0" fontId="7" fillId="0" borderId="11" xfId="0" applyFont="1" applyFill="1" applyBorder="1" applyAlignment="1">
      <alignment horizontal="left" vertical="center" wrapText="1"/>
    </xf>
    <xf numFmtId="0" fontId="7" fillId="4" borderId="3" xfId="0" applyFont="1" applyFill="1" applyBorder="1" applyAlignment="1">
      <alignment horizontal="left" vertical="center"/>
    </xf>
    <xf numFmtId="0" fontId="7" fillId="6" borderId="3" xfId="0" applyFont="1" applyFill="1" applyBorder="1" applyAlignment="1">
      <alignment horizontal="left"/>
    </xf>
    <xf numFmtId="0" fontId="2" fillId="2" borderId="3" xfId="0" applyFont="1" applyFill="1" applyBorder="1" applyAlignment="1">
      <alignment horizontal="left"/>
    </xf>
    <xf numFmtId="0" fontId="7" fillId="0" borderId="9" xfId="0" applyFont="1" applyBorder="1" applyAlignment="1">
      <alignment horizontal="center" vertical="center"/>
    </xf>
    <xf numFmtId="0" fontId="7" fillId="0" borderId="11" xfId="0" applyFont="1" applyBorder="1" applyAlignment="1">
      <alignment horizontal="center" vertical="center"/>
    </xf>
    <xf numFmtId="0" fontId="8" fillId="0" borderId="9" xfId="0" applyFont="1" applyBorder="1" applyAlignment="1">
      <alignment horizontal="center" vertical="center"/>
    </xf>
    <xf numFmtId="0" fontId="8" fillId="0" borderId="11" xfId="0" applyFont="1" applyBorder="1" applyAlignment="1">
      <alignment horizontal="center" vertical="center"/>
    </xf>
    <xf numFmtId="0" fontId="7" fillId="0" borderId="10" xfId="0" applyFont="1" applyBorder="1" applyAlignment="1">
      <alignment horizontal="center" vertical="center"/>
    </xf>
    <xf numFmtId="0" fontId="8" fillId="0" borderId="10" xfId="0" applyFont="1" applyBorder="1" applyAlignment="1">
      <alignment horizontal="center" vertical="center"/>
    </xf>
    <xf numFmtId="0" fontId="7" fillId="0" borderId="10" xfId="0" quotePrefix="1" applyFont="1" applyBorder="1" applyAlignment="1">
      <alignment horizontal="left" vertical="center" wrapText="1"/>
    </xf>
    <xf numFmtId="0" fontId="7" fillId="0" borderId="11" xfId="0" quotePrefix="1" applyFont="1" applyBorder="1" applyAlignment="1">
      <alignment horizontal="left" vertical="center" wrapText="1"/>
    </xf>
    <xf numFmtId="0" fontId="11" fillId="0" borderId="3" xfId="0" quotePrefix="1" applyFont="1" applyBorder="1" applyAlignment="1">
      <alignment horizontal="left" vertical="center" wrapText="1"/>
    </xf>
    <xf numFmtId="0" fontId="27" fillId="0" borderId="9" xfId="0" applyFont="1" applyBorder="1" applyAlignment="1">
      <alignment horizontal="center" vertical="center"/>
    </xf>
    <xf numFmtId="0" fontId="27" fillId="0" borderId="11" xfId="0" applyFont="1" applyBorder="1" applyAlignment="1">
      <alignment horizontal="center" vertical="center"/>
    </xf>
    <xf numFmtId="0" fontId="7" fillId="0" borderId="9" xfId="0" quotePrefix="1" applyFont="1" applyBorder="1" applyAlignment="1">
      <alignment horizontal="center" vertical="center" wrapText="1"/>
    </xf>
    <xf numFmtId="0" fontId="7" fillId="0" borderId="10" xfId="0" quotePrefix="1" applyFont="1" applyBorder="1" applyAlignment="1">
      <alignment horizontal="center" vertical="center" wrapText="1"/>
    </xf>
    <xf numFmtId="0" fontId="7" fillId="0" borderId="11" xfId="0" quotePrefix="1" applyFont="1" applyBorder="1" applyAlignment="1">
      <alignment horizontal="center" vertical="center" wrapText="1"/>
    </xf>
    <xf numFmtId="0" fontId="8" fillId="0" borderId="9" xfId="0" quotePrefix="1" applyFont="1" applyBorder="1" applyAlignment="1">
      <alignment horizontal="center" vertical="center" wrapText="1"/>
    </xf>
    <xf numFmtId="0" fontId="8" fillId="0" borderId="10" xfId="0" quotePrefix="1" applyFont="1" applyBorder="1" applyAlignment="1">
      <alignment horizontal="center" vertical="center" wrapText="1"/>
    </xf>
    <xf numFmtId="0" fontId="8" fillId="0" borderId="11" xfId="0" quotePrefix="1" applyFont="1" applyBorder="1" applyAlignment="1">
      <alignment horizontal="center" vertical="center" wrapText="1"/>
    </xf>
    <xf numFmtId="0" fontId="7" fillId="0" borderId="9" xfId="0" quotePrefix="1" applyFont="1" applyBorder="1" applyAlignment="1">
      <alignment horizontal="left" vertical="top" wrapText="1"/>
    </xf>
    <xf numFmtId="0" fontId="7" fillId="0" borderId="11" xfId="0" quotePrefix="1" applyFont="1" applyBorder="1" applyAlignment="1">
      <alignment horizontal="left" vertical="top" wrapText="1"/>
    </xf>
  </cellXfs>
  <cellStyles count="4">
    <cellStyle name="Hivatkozás" xfId="3" builtinId="8"/>
    <cellStyle name="Normál" xfId="0" builtinId="0"/>
    <cellStyle name="Normal 2" xfId="1"/>
    <cellStyle name="Százalék" xfId="2" builtinId="5"/>
  </cellStyles>
  <dxfs count="117">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rgb="FFFFC000"/>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s>
  <tableStyles count="0" defaultTableStyle="TableStyleMedium2" defaultPivotStyle="PivotStyleLight16"/>
  <colors>
    <mruColors>
      <color rgb="FFCC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fmlaLink="$H$6" lockText="1" noThreeD="1"/>
</file>

<file path=xl/ctrlProps/ctrlProp2.xml><?xml version="1.0" encoding="utf-8"?>
<formControlPr xmlns="http://schemas.microsoft.com/office/spreadsheetml/2009/9/main" objectType="CheckBox" fmlaLink="$H$7" lockText="1" noThreeD="1"/>
</file>

<file path=xl/ctrlProps/ctrlProp3.xml><?xml version="1.0" encoding="utf-8"?>
<formControlPr xmlns="http://schemas.microsoft.com/office/spreadsheetml/2009/9/main" objectType="CheckBox" fmlaLink="$H$8" lockText="1" noThreeD="1"/>
</file>

<file path=xl/ctrlProps/ctrlProp4.xml><?xml version="1.0" encoding="utf-8"?>
<formControlPr xmlns="http://schemas.microsoft.com/office/spreadsheetml/2009/9/main" objectType="CheckBox" fmlaLink="$H$9" lockText="1" noThreeD="1"/>
</file>

<file path=xl/ctrlProps/ctrlProp5.xml><?xml version="1.0" encoding="utf-8"?>
<formControlPr xmlns="http://schemas.microsoft.com/office/spreadsheetml/2009/9/main" objectType="CheckBox" fmlaLink="$H$10" lockText="1" noThreeD="1"/>
</file>

<file path=xl/ctrlProps/ctrlProp6.xml><?xml version="1.0" encoding="utf-8"?>
<formControlPr xmlns="http://schemas.microsoft.com/office/spreadsheetml/2009/9/main" objectType="CheckBox" fmlaLink="$H$11" lockText="1" noThreeD="1"/>
</file>

<file path=xl/ctrlProps/ctrlProp7.xml><?xml version="1.0" encoding="utf-8"?>
<formControlPr xmlns="http://schemas.microsoft.com/office/spreadsheetml/2009/9/main" objectType="CheckBox" fmlaLink="$H$12" lockText="1" noThreeD="1"/>
</file>

<file path=xl/ctrlProps/ctrlProp8.xml><?xml version="1.0" encoding="utf-8"?>
<formControlPr xmlns="http://schemas.microsoft.com/office/spreadsheetml/2009/9/main" objectType="CheckBox" fmlaLink="$H$13" lockText="1" noThreeD="1"/>
</file>

<file path=xl/ctrlProps/ctrlProp9.xml><?xml version="1.0" encoding="utf-8"?>
<formControlPr xmlns="http://schemas.microsoft.com/office/spreadsheetml/2009/9/main" objectType="CheckBox" fmlaLink="$H$14" lockText="1" noThreeD="1"/>
</file>

<file path=xl/ctrlProps/ctrlProp10.xml><?xml version="1.0" encoding="utf-8"?>
<formControlPr xmlns="http://schemas.microsoft.com/office/spreadsheetml/2009/9/main" objectType="CheckBox" fmlaLink="$H$15" lockText="1" noThreeD="1"/>
</file>

<file path=xl/ctrlProps/ctrlProp11.xml><?xml version="1.0" encoding="utf-8"?>
<formControlPr xmlns="http://schemas.microsoft.com/office/spreadsheetml/2009/9/main" objectType="CheckBox" fmlaLink="$H$16" lockText="1" noThreeD="1"/>
</file>

<file path=xl/ctrlProps/ctrlProp12.xml><?xml version="1.0" encoding="utf-8"?>
<formControlPr xmlns="http://schemas.microsoft.com/office/spreadsheetml/2009/9/main" objectType="CheckBox" fmlaLink="$H$17" lockText="1" noThreeD="1"/>
</file>

<file path=xl/ctrlProps/ctrlProp13.xml><?xml version="1.0" encoding="utf-8"?>
<formControlPr xmlns="http://schemas.microsoft.com/office/spreadsheetml/2009/9/main" objectType="CheckBox" fmlaLink="$H$18" lockText="1" noThreeD="1"/>
</file>

<file path=xl/ctrlProps/ctrlProp14.xml><?xml version="1.0" encoding="utf-8"?>
<formControlPr xmlns="http://schemas.microsoft.com/office/spreadsheetml/2009/9/main" objectType="CheckBox" fmlaLink="$H$19" lockText="1" noThreeD="1"/>
</file>

<file path=xl/ctrlProps/ctrlProp15.xml><?xml version="1.0" encoding="utf-8"?>
<formControlPr xmlns="http://schemas.microsoft.com/office/spreadsheetml/2009/9/main" objectType="CheckBox" fmlaLink="$H$20" lockText="1" noThreeD="1"/>
</file>

<file path=xl/ctrlProps/ctrlProp16.xml><?xml version="1.0" encoding="utf-8"?>
<formControlPr xmlns="http://schemas.microsoft.com/office/spreadsheetml/2009/9/main" objectType="CheckBox" fmlaLink="$H$21" lockText="1" noThreeD="1"/>
</file>

<file path=xl/ctrlProps/ctrlProp17.xml><?xml version="1.0" encoding="utf-8"?>
<formControlPr xmlns="http://schemas.microsoft.com/office/spreadsheetml/2009/9/main" objectType="CheckBox" fmlaLink="$H$22" lockText="1" noThreeD="1"/>
</file>

<file path=xl/ctrlProps/ctrlProp18.xml><?xml version="1.0" encoding="utf-8"?>
<formControlPr xmlns="http://schemas.microsoft.com/office/spreadsheetml/2009/9/main" objectType="CheckBox" fmlaLink="$H$23" lockText="1" noThreeD="1"/>
</file>

<file path=xl/ctrlProps/ctrlProp19.xml><?xml version="1.0" encoding="utf-8"?>
<formControlPr xmlns="http://schemas.microsoft.com/office/spreadsheetml/2009/9/main" objectType="CheckBox" fmlaLink="$H$32" lockText="1" noThreeD="1"/>
</file>

<file path=xl/ctrlProps/ctrlProp20.xml><?xml version="1.0" encoding="utf-8"?>
<formControlPr xmlns="http://schemas.microsoft.com/office/spreadsheetml/2009/9/main" objectType="CheckBox" fmlaLink="$H$36" lockText="1" noThreeD="1"/>
</file>

<file path=xl/ctrlProps/ctrlProp21.xml><?xml version="1.0" encoding="utf-8"?>
<formControlPr xmlns="http://schemas.microsoft.com/office/spreadsheetml/2009/9/main" objectType="CheckBox" fmlaLink="$H$84" lockText="1" noThreeD="1"/>
</file>

<file path=xl/ctrlProps/ctrlProp22.xml><?xml version="1.0" encoding="utf-8"?>
<formControlPr xmlns="http://schemas.microsoft.com/office/spreadsheetml/2009/9/main" objectType="CheckBox" fmlaLink="$H$85" lockText="1" noThreeD="1"/>
</file>

<file path=xl/ctrlProps/ctrlProp23.xml><?xml version="1.0" encoding="utf-8"?>
<formControlPr xmlns="http://schemas.microsoft.com/office/spreadsheetml/2009/9/main" objectType="CheckBox" fmlaLink="$H$118" lockText="1" noThreeD="1"/>
</file>

<file path=xl/ctrlProps/ctrlProp24.xml><?xml version="1.0" encoding="utf-8"?>
<formControlPr xmlns="http://schemas.microsoft.com/office/spreadsheetml/2009/9/main" objectType="CheckBox" fmlaLink="$H$134" lockText="1" noThreeD="1"/>
</file>

<file path=xl/ctrlProps/ctrlProp25.xml><?xml version="1.0" encoding="utf-8"?>
<formControlPr xmlns="http://schemas.microsoft.com/office/spreadsheetml/2009/9/main" objectType="CheckBox" fmlaLink="$H$151" lockText="1" noThreeD="1"/>
</file>

<file path=xl/ctrlProps/ctrlProp26.xml><?xml version="1.0" encoding="utf-8"?>
<formControlPr xmlns="http://schemas.microsoft.com/office/spreadsheetml/2009/9/main" objectType="CheckBox" fmlaLink="$H$167" lockText="1" noThreeD="1"/>
</file>

<file path=xl/ctrlProps/ctrlProp27.xml><?xml version="1.0" encoding="utf-8"?>
<formControlPr xmlns="http://schemas.microsoft.com/office/spreadsheetml/2009/9/main" objectType="CheckBox" fmlaLink="$H$213" lockText="1" noThreeD="1"/>
</file>

<file path=xl/ctrlProps/ctrlProp28.xml><?xml version="1.0" encoding="utf-8"?>
<formControlPr xmlns="http://schemas.microsoft.com/office/spreadsheetml/2009/9/main" objectType="CheckBox" fmlaLink="$H$226" lockText="1" noThreeD="1"/>
</file>

<file path=xl/ctrlProps/ctrlProp29.xml><?xml version="1.0" encoding="utf-8"?>
<formControlPr xmlns="http://schemas.microsoft.com/office/spreadsheetml/2009/9/main" objectType="CheckBox" fmlaLink="$H$239" lockText="1" noThreeD="1"/>
</file>

<file path=xl/ctrlProps/ctrlProp30.xml><?xml version="1.0" encoding="utf-8"?>
<formControlPr xmlns="http://schemas.microsoft.com/office/spreadsheetml/2009/9/main" objectType="CheckBox" fmlaLink="$H$240" lockText="1" noThreeD="1"/>
</file>

<file path=xl/ctrlProps/ctrlProp31.xml><?xml version="1.0" encoding="utf-8"?>
<formControlPr xmlns="http://schemas.microsoft.com/office/spreadsheetml/2009/9/main" objectType="CheckBox" fmlaLink="$H$241" lockText="1" noThreeD="1"/>
</file>

<file path=xl/ctrlProps/ctrlProp32.xml><?xml version="1.0" encoding="utf-8"?>
<formControlPr xmlns="http://schemas.microsoft.com/office/spreadsheetml/2009/9/main" objectType="CheckBox" fmlaLink="$H$242" lockText="1" noThreeD="1"/>
</file>

<file path=xl/ctrlProps/ctrlProp33.xml><?xml version="1.0" encoding="utf-8"?>
<formControlPr xmlns="http://schemas.microsoft.com/office/spreadsheetml/2009/9/main" objectType="CheckBox" fmlaLink="$H$243" lockText="1" noThreeD="1"/>
</file>

<file path=xl/ctrlProps/ctrlProp34.xml><?xml version="1.0" encoding="utf-8"?>
<formControlPr xmlns="http://schemas.microsoft.com/office/spreadsheetml/2009/9/main" objectType="CheckBox" fmlaLink="$H$244" lockText="1" noThreeD="1"/>
</file>

<file path=xl/ctrlProps/ctrlProp35.xml><?xml version="1.0" encoding="utf-8"?>
<formControlPr xmlns="http://schemas.microsoft.com/office/spreadsheetml/2009/9/main" objectType="CheckBox" fmlaLink="$H$245" lockText="1" noThreeD="1"/>
</file>

<file path=xl/ctrlProps/ctrlProp36.xml><?xml version="1.0" encoding="utf-8"?>
<formControlPr xmlns="http://schemas.microsoft.com/office/spreadsheetml/2009/9/main" objectType="CheckBox" fmlaLink="$H$246" lockText="1" noThreeD="1"/>
</file>

<file path=xl/ctrlProps/ctrlProp37.xml><?xml version="1.0" encoding="utf-8"?>
<formControlPr xmlns="http://schemas.microsoft.com/office/spreadsheetml/2009/9/main" objectType="CheckBox" fmlaLink="$H$275" lockText="1" noThreeD="1"/>
</file>

<file path=xl/ctrlProps/ctrlProp38.xml><?xml version="1.0" encoding="utf-8"?>
<formControlPr xmlns="http://schemas.microsoft.com/office/spreadsheetml/2009/9/main" objectType="CheckBox" fmlaLink="$H$276" lockText="1" noThreeD="1"/>
</file>

<file path=xl/ctrlProps/ctrlProp39.xml><?xml version="1.0" encoding="utf-8"?>
<formControlPr xmlns="http://schemas.microsoft.com/office/spreadsheetml/2009/9/main" objectType="CheckBox" fmlaLink="$H$277" lockText="1" noThreeD="1"/>
</file>

<file path=xl/ctrlProps/ctrlProp40.xml><?xml version="1.0" encoding="utf-8"?>
<formControlPr xmlns="http://schemas.microsoft.com/office/spreadsheetml/2009/9/main" objectType="CheckBox" fmlaLink="$H$278" lockText="1" noThreeD="1"/>
</file>

<file path=xl/ctrlProps/ctrlProp41.xml><?xml version="1.0" encoding="utf-8"?>
<formControlPr xmlns="http://schemas.microsoft.com/office/spreadsheetml/2009/9/main" objectType="CheckBox" fmlaLink="$H$279" lockText="1" noThreeD="1"/>
</file>

<file path=xl/ctrlProps/ctrlProp42.xml><?xml version="1.0" encoding="utf-8"?>
<formControlPr xmlns="http://schemas.microsoft.com/office/spreadsheetml/2009/9/main" objectType="CheckBox" fmlaLink="$H$280" lockText="1" noThreeD="1"/>
</file>

<file path=xl/ctrlProps/ctrlProp43.xml><?xml version="1.0" encoding="utf-8"?>
<formControlPr xmlns="http://schemas.microsoft.com/office/spreadsheetml/2009/9/main" objectType="CheckBox" fmlaLink="$H$281" lockText="1" noThreeD="1"/>
</file>

<file path=xl/ctrlProps/ctrlProp44.xml><?xml version="1.0" encoding="utf-8"?>
<formControlPr xmlns="http://schemas.microsoft.com/office/spreadsheetml/2009/9/main" objectType="CheckBox" fmlaLink="$H$282" lockText="1" noThreeD="1"/>
</file>

<file path=xl/ctrlProps/ctrlProp45.xml><?xml version="1.0" encoding="utf-8"?>
<formControlPr xmlns="http://schemas.microsoft.com/office/spreadsheetml/2009/9/main" objectType="CheckBox" fmlaLink="$H$283" lockText="1" noThreeD="1"/>
</file>

<file path=xl/ctrlProps/ctrlProp46.xml><?xml version="1.0" encoding="utf-8"?>
<formControlPr xmlns="http://schemas.microsoft.com/office/spreadsheetml/2009/9/main" objectType="CheckBox" fmlaLink="$H$284" lockText="1" noThreeD="1"/>
</file>

<file path=xl/ctrlProps/ctrlProp47.xml><?xml version="1.0" encoding="utf-8"?>
<formControlPr xmlns="http://schemas.microsoft.com/office/spreadsheetml/2009/9/main" objectType="CheckBox" fmlaLink="$H$285" lockText="1" noThreeD="1"/>
</file>

<file path=xl/ctrlProps/ctrlProp48.xml><?xml version="1.0" encoding="utf-8"?>
<formControlPr xmlns="http://schemas.microsoft.com/office/spreadsheetml/2009/9/main" objectType="CheckBox" fmlaLink="$H$286" lockText="1" noThreeD="1"/>
</file>

<file path=xl/ctrlProps/ctrlProp49.xml><?xml version="1.0" encoding="utf-8"?>
<formControlPr xmlns="http://schemas.microsoft.com/office/spreadsheetml/2009/9/main" objectType="CheckBox" fmlaLink="$H$287" lockText="1" noThreeD="1"/>
</file>

<file path=xl/ctrlProps/ctrlProp50.xml><?xml version="1.0" encoding="utf-8"?>
<formControlPr xmlns="http://schemas.microsoft.com/office/spreadsheetml/2009/9/main" objectType="CheckBox" fmlaLink="$H$288" lockText="1" noThreeD="1"/>
</file>

<file path=xl/ctrlProps/ctrlProp51.xml><?xml version="1.0" encoding="utf-8"?>
<formControlPr xmlns="http://schemas.microsoft.com/office/spreadsheetml/2009/9/main" objectType="CheckBox" fmlaLink="$H$296" lockText="1" noThreeD="1"/>
</file>

<file path=xl/ctrlProps/ctrlProp52.xml><?xml version="1.0" encoding="utf-8"?>
<formControlPr xmlns="http://schemas.microsoft.com/office/spreadsheetml/2009/9/main" objectType="CheckBox" fmlaLink="$H$297" lockText="1" noThreeD="1"/>
</file>

<file path=xl/ctrlProps/ctrlProp53.xml><?xml version="1.0" encoding="utf-8"?>
<formControlPr xmlns="http://schemas.microsoft.com/office/spreadsheetml/2009/9/main" objectType="CheckBox" fmlaLink="$H$298" lockText="1" noThreeD="1"/>
</file>

<file path=xl/ctrlProps/ctrlProp54.xml><?xml version="1.0" encoding="utf-8"?>
<formControlPr xmlns="http://schemas.microsoft.com/office/spreadsheetml/2009/9/main" objectType="CheckBox" fmlaLink="$H$299" lockText="1" noThreeD="1"/>
</file>

<file path=xl/ctrlProps/ctrlProp55.xml><?xml version="1.0" encoding="utf-8"?>
<formControlPr xmlns="http://schemas.microsoft.com/office/spreadsheetml/2009/9/main" objectType="CheckBox" fmlaLink="$H$339" lockText="1" noThreeD="1"/>
</file>

<file path=xl/ctrlProps/ctrlProp56.xml><?xml version="1.0" encoding="utf-8"?>
<formControlPr xmlns="http://schemas.microsoft.com/office/spreadsheetml/2009/9/main" objectType="CheckBox" fmlaLink="$H$340" lockText="1" noThreeD="1"/>
</file>

<file path=xl/ctrlProps/ctrlProp57.xml><?xml version="1.0" encoding="utf-8"?>
<formControlPr xmlns="http://schemas.microsoft.com/office/spreadsheetml/2009/9/main" objectType="CheckBox" fmlaLink="$H$341" lockText="1" noThreeD="1"/>
</file>

<file path=xl/ctrlProps/ctrlProp58.xml><?xml version="1.0" encoding="utf-8"?>
<formControlPr xmlns="http://schemas.microsoft.com/office/spreadsheetml/2009/9/main" objectType="CheckBox" fmlaLink="$H$342" lockText="1" noThreeD="1"/>
</file>

<file path=xl/ctrlProps/ctrlProp59.xml><?xml version="1.0" encoding="utf-8"?>
<formControlPr xmlns="http://schemas.microsoft.com/office/spreadsheetml/2009/9/main" objectType="CheckBox" fmlaLink="$H$343" lockText="1" noThreeD="1"/>
</file>

<file path=xl/ctrlProps/ctrlProp60.xml><?xml version="1.0" encoding="utf-8"?>
<formControlPr xmlns="http://schemas.microsoft.com/office/spreadsheetml/2009/9/main" objectType="CheckBox" fmlaLink="$H$344" lockText="1" noThreeD="1"/>
</file>

<file path=xl/ctrlProps/ctrlProp61.xml><?xml version="1.0" encoding="utf-8"?>
<formControlPr xmlns="http://schemas.microsoft.com/office/spreadsheetml/2009/9/main" objectType="CheckBox" fmlaLink="$H$345" lockText="1" noThreeD="1"/>
</file>

<file path=xl/ctrlProps/ctrlProp62.xml><?xml version="1.0" encoding="utf-8"?>
<formControlPr xmlns="http://schemas.microsoft.com/office/spreadsheetml/2009/9/main" objectType="CheckBox" fmlaLink="$H$346" lockText="1" noThreeD="1"/>
</file>

<file path=xl/ctrlProps/ctrlProp63.xml><?xml version="1.0" encoding="utf-8"?>
<formControlPr xmlns="http://schemas.microsoft.com/office/spreadsheetml/2009/9/main" objectType="CheckBox" fmlaLink="$H$347" lockText="1" noThreeD="1"/>
</file>

<file path=xl/ctrlProps/ctrlProp64.xml><?xml version="1.0" encoding="utf-8"?>
<formControlPr xmlns="http://schemas.microsoft.com/office/spreadsheetml/2009/9/main" objectType="CheckBox" fmlaLink="$H$348" lockText="1" noThreeD="1"/>
</file>

<file path=xl/ctrlProps/ctrlProp65.xml><?xml version="1.0" encoding="utf-8"?>
<formControlPr xmlns="http://schemas.microsoft.com/office/spreadsheetml/2009/9/main" objectType="CheckBox" fmlaLink="$H$350" lockText="1" noThreeD="1"/>
</file>

<file path=xl/ctrlProps/ctrlProp66.xml><?xml version="1.0" encoding="utf-8"?>
<formControlPr xmlns="http://schemas.microsoft.com/office/spreadsheetml/2009/9/main" objectType="CheckBox" fmlaLink="$H$351" lockText="1" noThreeD="1"/>
</file>

<file path=xl/ctrlProps/ctrlProp67.xml><?xml version="1.0" encoding="utf-8"?>
<formControlPr xmlns="http://schemas.microsoft.com/office/spreadsheetml/2009/9/main" objectType="CheckBox" fmlaLink="$H$352" lockText="1" noThreeD="1"/>
</file>

<file path=xl/ctrlProps/ctrlProp68.xml><?xml version="1.0" encoding="utf-8"?>
<formControlPr xmlns="http://schemas.microsoft.com/office/spreadsheetml/2009/9/main" objectType="CheckBox" fmlaLink="$H$353" lockText="1" noThreeD="1"/>
</file>

<file path=xl/ctrlProps/ctrlProp69.xml><?xml version="1.0" encoding="utf-8"?>
<formControlPr xmlns="http://schemas.microsoft.com/office/spreadsheetml/2009/9/main" objectType="CheckBox" fmlaLink="$H$354" lockText="1" noThreeD="1"/>
</file>

<file path=xl/ctrlProps/ctrlProp70.xml><?xml version="1.0" encoding="utf-8"?>
<formControlPr xmlns="http://schemas.microsoft.com/office/spreadsheetml/2009/9/main" objectType="CheckBox" fmlaLink="$H$355" lockText="1" noThreeD="1"/>
</file>

<file path=xl/ctrlProps/ctrlProp71.xml><?xml version="1.0" encoding="utf-8"?>
<formControlPr xmlns="http://schemas.microsoft.com/office/spreadsheetml/2009/9/main" objectType="CheckBox" fmlaLink="$H$356" lockText="1" noThreeD="1"/>
</file>

<file path=xl/ctrlProps/ctrlProp72.xml><?xml version="1.0" encoding="utf-8"?>
<formControlPr xmlns="http://schemas.microsoft.com/office/spreadsheetml/2009/9/main" objectType="CheckBox" fmlaLink="$H$357" lockText="1" noThreeD="1"/>
</file>

<file path=xl/ctrlProps/ctrlProp73.xml><?xml version="1.0" encoding="utf-8"?>
<formControlPr xmlns="http://schemas.microsoft.com/office/spreadsheetml/2009/9/main" objectType="CheckBox" fmlaLink="$H$358" lockText="1" noThreeD="1"/>
</file>

<file path=xl/ctrlProps/ctrlProp74.xml><?xml version="1.0" encoding="utf-8"?>
<formControlPr xmlns="http://schemas.microsoft.com/office/spreadsheetml/2009/9/main" objectType="CheckBox" fmlaLink="$H$359" lockText="1" noThreeD="1"/>
</file>

<file path=xl/ctrlProps/ctrlProp75.xml><?xml version="1.0" encoding="utf-8"?>
<formControlPr xmlns="http://schemas.microsoft.com/office/spreadsheetml/2009/9/main" objectType="CheckBox" fmlaLink="$H$360" lockText="1" noThreeD="1"/>
</file>

<file path=xl/ctrlProps/ctrlProp76.xml><?xml version="1.0" encoding="utf-8"?>
<formControlPr xmlns="http://schemas.microsoft.com/office/spreadsheetml/2009/9/main" objectType="CheckBox" fmlaLink="$H$361" lockText="1" noThreeD="1"/>
</file>

<file path=xl/ctrlProps/ctrlProp77.xml><?xml version="1.0" encoding="utf-8"?>
<formControlPr xmlns="http://schemas.microsoft.com/office/spreadsheetml/2009/9/main" objectType="CheckBox" fmlaLink="$H$362" lockText="1" noThreeD="1"/>
</file>

<file path=xl/ctrlProps/ctrlProp78.xml><?xml version="1.0" encoding="utf-8"?>
<formControlPr xmlns="http://schemas.microsoft.com/office/spreadsheetml/2009/9/main" objectType="CheckBox" fmlaLink="$H$363" lockText="1" noThreeD="1"/>
</file>

<file path=xl/ctrlProps/ctrlProp79.xml><?xml version="1.0" encoding="utf-8"?>
<formControlPr xmlns="http://schemas.microsoft.com/office/spreadsheetml/2009/9/main" objectType="CheckBox" fmlaLink="$H$364" lockText="1" noThreeD="1"/>
</file>

<file path=xl/ctrlProps/ctrlProp80.xml><?xml version="1.0" encoding="utf-8"?>
<formControlPr xmlns="http://schemas.microsoft.com/office/spreadsheetml/2009/9/main" objectType="CheckBox" fmlaLink="$H$365" lockText="1" noThreeD="1"/>
</file>

<file path=xl/ctrlProps/ctrlProp81.xml><?xml version="1.0" encoding="utf-8"?>
<formControlPr xmlns="http://schemas.microsoft.com/office/spreadsheetml/2009/9/main" objectType="CheckBox" fmlaLink="$H$366" lockText="1" noThreeD="1"/>
</file>

<file path=xl/ctrlProps/ctrlProp82.xml><?xml version="1.0" encoding="utf-8"?>
<formControlPr xmlns="http://schemas.microsoft.com/office/spreadsheetml/2009/9/main" objectType="CheckBox" fmlaLink="$H$367" lockText="1" noThreeD="1"/>
</file>

<file path=xl/ctrlProps/ctrlProp83.xml><?xml version="1.0" encoding="utf-8"?>
<formControlPr xmlns="http://schemas.microsoft.com/office/spreadsheetml/2009/9/main" objectType="CheckBox" fmlaLink="$H$368" lockText="1" noThreeD="1"/>
</file>

<file path=xl/ctrlProps/ctrlProp84.xml><?xml version="1.0" encoding="utf-8"?>
<formControlPr xmlns="http://schemas.microsoft.com/office/spreadsheetml/2009/9/main" objectType="CheckBox" fmlaLink="$H$369" lockText="1" noThreeD="1"/>
</file>

<file path=xl/ctrlProps/ctrlProp85.xml><?xml version="1.0" encoding="utf-8"?>
<formControlPr xmlns="http://schemas.microsoft.com/office/spreadsheetml/2009/9/main" objectType="CheckBox" fmlaLink="$H$370" lockText="1" noThreeD="1"/>
</file>

<file path=xl/ctrlProps/ctrlProp86.xml><?xml version="1.0" encoding="utf-8"?>
<formControlPr xmlns="http://schemas.microsoft.com/office/spreadsheetml/2009/9/main" objectType="CheckBox" fmlaLink="$H$371" lockText="1" noThreeD="1"/>
</file>

<file path=xl/ctrlProps/ctrlProp87.xml><?xml version="1.0" encoding="utf-8"?>
<formControlPr xmlns="http://schemas.microsoft.com/office/spreadsheetml/2009/9/main" objectType="CheckBox" fmlaLink="$H$372" lockText="1" noThreeD="1"/>
</file>

<file path=xl/ctrlProps/ctrlProp88.xml><?xml version="1.0" encoding="utf-8"?>
<formControlPr xmlns="http://schemas.microsoft.com/office/spreadsheetml/2009/9/main" objectType="CheckBox" fmlaLink="$H$373" lockText="1" noThreeD="1"/>
</file>

<file path=xl/ctrlProps/ctrlProp89.xml><?xml version="1.0" encoding="utf-8"?>
<formControlPr xmlns="http://schemas.microsoft.com/office/spreadsheetml/2009/9/main" objectType="CheckBox" fmlaLink="$H$374" lockText="1" noThreeD="1"/>
</file>

<file path=xl/ctrlProps/ctrlProp90.xml><?xml version="1.0" encoding="utf-8"?>
<formControlPr xmlns="http://schemas.microsoft.com/office/spreadsheetml/2009/9/main" objectType="CheckBox" fmlaLink="#REF!" lockText="1" noThreeD="1"/>
</file>

<file path=xl/ctrlProps/ctrlProp91.xml><?xml version="1.0" encoding="utf-8"?>
<formControlPr xmlns="http://schemas.microsoft.com/office/spreadsheetml/2009/9/main" objectType="CheckBox" fmlaLink="#REF!" lockText="1" noThreeD="1"/>
</file>

<file path=xl/ctrlProps/ctrlProp92.xml><?xml version="1.0" encoding="utf-8"?>
<formControlPr xmlns="http://schemas.microsoft.com/office/spreadsheetml/2009/9/main" objectType="CheckBox" fmlaLink="#REF!" lockText="1" noThreeD="1"/>
</file>

<file path=xl/ctrlProps/ctrlProp93.xml><?xml version="1.0" encoding="utf-8"?>
<formControlPr xmlns="http://schemas.microsoft.com/office/spreadsheetml/2009/9/main" objectType="CheckBox" fmlaLink="#REF!" lockText="1" noThreeD="1"/>
</file>

<file path=xl/ctrlProps/ctrlProp94.xml><?xml version="1.0" encoding="utf-8"?>
<formControlPr xmlns="http://schemas.microsoft.com/office/spreadsheetml/2009/9/main" objectType="CheckBox" fmlaLink="#REF!" lockText="1" noThreeD="1"/>
</file>

<file path=xl/ctrlProps/ctrlProp95.xml><?xml version="1.0" encoding="utf-8"?>
<formControlPr xmlns="http://schemas.microsoft.com/office/spreadsheetml/2009/9/main" objectType="CheckBox" fmlaLink="#REF!" lockText="1" noThreeD="1"/>
</file>

<file path=xl/ctrlProps/ctrlProp96.xml><?xml version="1.0" encoding="utf-8"?>
<formControlPr xmlns="http://schemas.microsoft.com/office/spreadsheetml/2009/9/main" objectType="CheckBox" fmlaLink="#REF!" lockText="1" noThreeD="1"/>
</file>

<file path=xl/ctrlProps/ctrlProp97.xml><?xml version="1.0" encoding="utf-8"?>
<formControlPr xmlns="http://schemas.microsoft.com/office/spreadsheetml/2009/9/main" objectType="CheckBox" fmlaLink="#REF!" lockText="1" noThreeD="1"/>
</file>

<file path=xl/ctrlProps/ctrlProp98.xml><?xml version="1.0" encoding="utf-8"?>
<formControlPr xmlns="http://schemas.microsoft.com/office/spreadsheetml/2009/9/main" objectType="CheckBox" fmlaLink="#REF!" lockText="1" noThreeD="1"/>
</file>

<file path=xl/ctrlProps/ctrlProp99.xml><?xml version="1.0" encoding="utf-8"?>
<formControlPr xmlns="http://schemas.microsoft.com/office/spreadsheetml/2009/9/main" objectType="CheckBox" fmlaLink="#REF!" lockText="1" noThreeD="1"/>
</file>

<file path=xl/ctrlProps/ctrlProp100.xml><?xml version="1.0" encoding="utf-8"?>
<formControlPr xmlns="http://schemas.microsoft.com/office/spreadsheetml/2009/9/main" objectType="CheckBox" fmlaLink="#REF!" lockText="1" noThreeD="1"/>
</file>

<file path=xl/ctrlProps/ctrlProp101.xml><?xml version="1.0" encoding="utf-8"?>
<formControlPr xmlns="http://schemas.microsoft.com/office/spreadsheetml/2009/9/main" objectType="CheckBox" fmlaLink="#REF!" lockText="1" noThreeD="1"/>
</file>

<file path=xl/ctrlProps/ctrlProp102.xml><?xml version="1.0" encoding="utf-8"?>
<formControlPr xmlns="http://schemas.microsoft.com/office/spreadsheetml/2009/9/main" objectType="CheckBox" fmlaLink="$H$378" lockText="1" noThreeD="1"/>
</file>

<file path=xl/ctrlProps/ctrlProp103.xml><?xml version="1.0" encoding="utf-8"?>
<formControlPr xmlns="http://schemas.microsoft.com/office/spreadsheetml/2009/9/main" objectType="CheckBox" fmlaLink="$H$379" lockText="1" noThreeD="1"/>
</file>

<file path=xl/ctrlProps/ctrlProp104.xml><?xml version="1.0" encoding="utf-8"?>
<formControlPr xmlns="http://schemas.microsoft.com/office/spreadsheetml/2009/9/main" objectType="CheckBox" fmlaLink="$H$380" lockText="1" noThreeD="1"/>
</file>

<file path=xl/ctrlProps/ctrlProp105.xml><?xml version="1.0" encoding="utf-8"?>
<formControlPr xmlns="http://schemas.microsoft.com/office/spreadsheetml/2009/9/main" objectType="CheckBox" fmlaLink="$H$381" lockText="1" noThreeD="1"/>
</file>

<file path=xl/ctrlProps/ctrlProp106.xml><?xml version="1.0" encoding="utf-8"?>
<formControlPr xmlns="http://schemas.microsoft.com/office/spreadsheetml/2009/9/main" objectType="CheckBox" fmlaLink="$H$382" lockText="1" noThreeD="1"/>
</file>

<file path=xl/ctrlProps/ctrlProp107.xml><?xml version="1.0" encoding="utf-8"?>
<formControlPr xmlns="http://schemas.microsoft.com/office/spreadsheetml/2009/9/main" objectType="CheckBox" fmlaLink="$H$383" lockText="1" noThreeD="1"/>
</file>

<file path=xl/ctrlProps/ctrlProp108.xml><?xml version="1.0" encoding="utf-8"?>
<formControlPr xmlns="http://schemas.microsoft.com/office/spreadsheetml/2009/9/main" objectType="CheckBox" fmlaLink="$H$384" lockText="1" noThreeD="1"/>
</file>

<file path=xl/ctrlProps/ctrlProp109.xml><?xml version="1.0" encoding="utf-8"?>
<formControlPr xmlns="http://schemas.microsoft.com/office/spreadsheetml/2009/9/main" objectType="CheckBox" fmlaLink="$H$385" lockText="1" noThreeD="1"/>
</file>

<file path=xl/ctrlProps/ctrlProp110.xml><?xml version="1.0" encoding="utf-8"?>
<formControlPr xmlns="http://schemas.microsoft.com/office/spreadsheetml/2009/9/main" objectType="CheckBox" fmlaLink="$H$386" lockText="1" noThreeD="1"/>
</file>

<file path=xl/ctrlProps/ctrlProp111.xml><?xml version="1.0" encoding="utf-8"?>
<formControlPr xmlns="http://schemas.microsoft.com/office/spreadsheetml/2009/9/main" objectType="CheckBox" fmlaLink="$H$387" lockText="1" noThreeD="1"/>
</file>

<file path=xl/ctrlProps/ctrlProp112.xml><?xml version="1.0" encoding="utf-8"?>
<formControlPr xmlns="http://schemas.microsoft.com/office/spreadsheetml/2009/9/main" objectType="CheckBox" fmlaLink="$H$388" lockText="1" noThreeD="1"/>
</file>

<file path=xl/ctrlProps/ctrlProp113.xml><?xml version="1.0" encoding="utf-8"?>
<formControlPr xmlns="http://schemas.microsoft.com/office/spreadsheetml/2009/9/main" objectType="CheckBox" fmlaLink="$H$392" lockText="1" noThreeD="1"/>
</file>

<file path=xl/ctrlProps/ctrlProp114.xml><?xml version="1.0" encoding="utf-8"?>
<formControlPr xmlns="http://schemas.microsoft.com/office/spreadsheetml/2009/9/main" objectType="CheckBox" fmlaLink="$H$393" lockText="1" noThreeD="1"/>
</file>

<file path=xl/ctrlProps/ctrlProp115.xml><?xml version="1.0" encoding="utf-8"?>
<formControlPr xmlns="http://schemas.microsoft.com/office/spreadsheetml/2009/9/main" objectType="CheckBox" fmlaLink="$H$394" lockText="1" noThreeD="1"/>
</file>

<file path=xl/ctrlProps/ctrlProp116.xml><?xml version="1.0" encoding="utf-8"?>
<formControlPr xmlns="http://schemas.microsoft.com/office/spreadsheetml/2009/9/main" objectType="CheckBox" fmlaLink="$H$395" lockText="1" noThreeD="1"/>
</file>

<file path=xl/ctrlProps/ctrlProp117.xml><?xml version="1.0" encoding="utf-8"?>
<formControlPr xmlns="http://schemas.microsoft.com/office/spreadsheetml/2009/9/main" objectType="CheckBox" fmlaLink="$H$396" lockText="1" noThreeD="1"/>
</file>

<file path=xl/ctrlProps/ctrlProp118.xml><?xml version="1.0" encoding="utf-8"?>
<formControlPr xmlns="http://schemas.microsoft.com/office/spreadsheetml/2009/9/main" objectType="CheckBox" fmlaLink="$H$397" lockText="1" noThreeD="1"/>
</file>

<file path=xl/ctrlProps/ctrlProp119.xml><?xml version="1.0" encoding="utf-8"?>
<formControlPr xmlns="http://schemas.microsoft.com/office/spreadsheetml/2009/9/main" objectType="CheckBox" fmlaLink="$H$398" lockText="1" noThreeD="1"/>
</file>

<file path=xl/ctrlProps/ctrlProp120.xml><?xml version="1.0" encoding="utf-8"?>
<formControlPr xmlns="http://schemas.microsoft.com/office/spreadsheetml/2009/9/main" objectType="CheckBox" fmlaLink="$H$399" lockText="1" noThreeD="1"/>
</file>

<file path=xl/ctrlProps/ctrlProp121.xml><?xml version="1.0" encoding="utf-8"?>
<formControlPr xmlns="http://schemas.microsoft.com/office/spreadsheetml/2009/9/main" objectType="CheckBox" fmlaLink="$H$400" lockText="1" noThreeD="1"/>
</file>

<file path=xl/ctrlProps/ctrlProp122.xml><?xml version="1.0" encoding="utf-8"?>
<formControlPr xmlns="http://schemas.microsoft.com/office/spreadsheetml/2009/9/main" objectType="CheckBox" fmlaLink="$H$401" lockText="1" noThreeD="1"/>
</file>

<file path=xl/ctrlProps/ctrlProp123.xml><?xml version="1.0" encoding="utf-8"?>
<formControlPr xmlns="http://schemas.microsoft.com/office/spreadsheetml/2009/9/main" objectType="CheckBox" fmlaLink="$H$403" lockText="1" noThreeD="1"/>
</file>

<file path=xl/ctrlProps/ctrlProp124.xml><?xml version="1.0" encoding="utf-8"?>
<formControlPr xmlns="http://schemas.microsoft.com/office/spreadsheetml/2009/9/main" objectType="CheckBox" fmlaLink="$H$404" lockText="1" noThreeD="1"/>
</file>

<file path=xl/ctrlProps/ctrlProp125.xml><?xml version="1.0" encoding="utf-8"?>
<formControlPr xmlns="http://schemas.microsoft.com/office/spreadsheetml/2009/9/main" objectType="CheckBox" fmlaLink="$H$405" lockText="1" noThreeD="1"/>
</file>

<file path=xl/ctrlProps/ctrlProp126.xml><?xml version="1.0" encoding="utf-8"?>
<formControlPr xmlns="http://schemas.microsoft.com/office/spreadsheetml/2009/9/main" objectType="CheckBox" fmlaLink="$H$406" lockText="1" noThreeD="1"/>
</file>

<file path=xl/ctrlProps/ctrlProp127.xml><?xml version="1.0" encoding="utf-8"?>
<formControlPr xmlns="http://schemas.microsoft.com/office/spreadsheetml/2009/9/main" objectType="CheckBox" fmlaLink="$H$407" lockText="1" noThreeD="1"/>
</file>

<file path=xl/ctrlProps/ctrlProp128.xml><?xml version="1.0" encoding="utf-8"?>
<formControlPr xmlns="http://schemas.microsoft.com/office/spreadsheetml/2009/9/main" objectType="CheckBox" fmlaLink="$H$408" lockText="1" noThreeD="1"/>
</file>

<file path=xl/ctrlProps/ctrlProp129.xml><?xml version="1.0" encoding="utf-8"?>
<formControlPr xmlns="http://schemas.microsoft.com/office/spreadsheetml/2009/9/main" objectType="CheckBox" fmlaLink="$H$409" lockText="1" noThreeD="1"/>
</file>

<file path=xl/ctrlProps/ctrlProp130.xml><?xml version="1.0" encoding="utf-8"?>
<formControlPr xmlns="http://schemas.microsoft.com/office/spreadsheetml/2009/9/main" objectType="CheckBox" fmlaLink="$H$410" lockText="1" noThreeD="1"/>
</file>

<file path=xl/ctrlProps/ctrlProp131.xml><?xml version="1.0" encoding="utf-8"?>
<formControlPr xmlns="http://schemas.microsoft.com/office/spreadsheetml/2009/9/main" objectType="CheckBox" fmlaLink="$H$411" lockText="1" noThreeD="1"/>
</file>

<file path=xl/ctrlProps/ctrlProp132.xml><?xml version="1.0" encoding="utf-8"?>
<formControlPr xmlns="http://schemas.microsoft.com/office/spreadsheetml/2009/9/main" objectType="CheckBox" fmlaLink="$H$412" lockText="1" noThreeD="1"/>
</file>

<file path=xl/ctrlProps/ctrlProp133.xml><?xml version="1.0" encoding="utf-8"?>
<formControlPr xmlns="http://schemas.microsoft.com/office/spreadsheetml/2009/9/main" objectType="CheckBox" fmlaLink="#REF!" lockText="1" noThreeD="1"/>
</file>

<file path=xl/ctrlProps/ctrlProp134.xml><?xml version="1.0" encoding="utf-8"?>
<formControlPr xmlns="http://schemas.microsoft.com/office/spreadsheetml/2009/9/main" objectType="CheckBox" fmlaLink="#REF!" lockText="1" noThreeD="1"/>
</file>

<file path=xl/ctrlProps/ctrlProp135.xml><?xml version="1.0" encoding="utf-8"?>
<formControlPr xmlns="http://schemas.microsoft.com/office/spreadsheetml/2009/9/main" objectType="CheckBox" fmlaLink="#REF!" lockText="1" noThreeD="1"/>
</file>

<file path=xl/ctrlProps/ctrlProp136.xml><?xml version="1.0" encoding="utf-8"?>
<formControlPr xmlns="http://schemas.microsoft.com/office/spreadsheetml/2009/9/main" objectType="CheckBox" fmlaLink="#REF!" lockText="1" noThreeD="1"/>
</file>

<file path=xl/ctrlProps/ctrlProp137.xml><?xml version="1.0" encoding="utf-8"?>
<formControlPr xmlns="http://schemas.microsoft.com/office/spreadsheetml/2009/9/main" objectType="CheckBox" fmlaLink="#REF!" lockText="1" noThreeD="1"/>
</file>

<file path=xl/ctrlProps/ctrlProp138.xml><?xml version="1.0" encoding="utf-8"?>
<formControlPr xmlns="http://schemas.microsoft.com/office/spreadsheetml/2009/9/main" objectType="CheckBox" fmlaLink="#REF!" lockText="1" noThreeD="1"/>
</file>

<file path=xl/ctrlProps/ctrlProp139.xml><?xml version="1.0" encoding="utf-8"?>
<formControlPr xmlns="http://schemas.microsoft.com/office/spreadsheetml/2009/9/main" objectType="CheckBox" fmlaLink="#REF!" lockText="1" noThreeD="1"/>
</file>

<file path=xl/ctrlProps/ctrlProp140.xml><?xml version="1.0" encoding="utf-8"?>
<formControlPr xmlns="http://schemas.microsoft.com/office/spreadsheetml/2009/9/main" objectType="CheckBox" fmlaLink="#REF!" lockText="1" noThreeD="1"/>
</file>

<file path=xl/ctrlProps/ctrlProp141.xml><?xml version="1.0" encoding="utf-8"?>
<formControlPr xmlns="http://schemas.microsoft.com/office/spreadsheetml/2009/9/main" objectType="CheckBox" fmlaLink="#REF!" lockText="1" noThreeD="1"/>
</file>

<file path=xl/ctrlProps/ctrlProp142.xml><?xml version="1.0" encoding="utf-8"?>
<formControlPr xmlns="http://schemas.microsoft.com/office/spreadsheetml/2009/9/main" objectType="CheckBox" fmlaLink="#REF!" lockText="1" noThreeD="1"/>
</file>

<file path=xl/ctrlProps/ctrlProp143.xml><?xml version="1.0" encoding="utf-8"?>
<formControlPr xmlns="http://schemas.microsoft.com/office/spreadsheetml/2009/9/main" objectType="CheckBox" fmlaLink="$H$415" lockText="1" noThreeD="1"/>
</file>

<file path=xl/ctrlProps/ctrlProp144.xml><?xml version="1.0" encoding="utf-8"?>
<formControlPr xmlns="http://schemas.microsoft.com/office/spreadsheetml/2009/9/main" objectType="CheckBox" fmlaLink="$H$416" lockText="1" noThreeD="1"/>
</file>

<file path=xl/ctrlProps/ctrlProp145.xml><?xml version="1.0" encoding="utf-8"?>
<formControlPr xmlns="http://schemas.microsoft.com/office/spreadsheetml/2009/9/main" objectType="CheckBox" fmlaLink="$H$417" lockText="1" noThreeD="1"/>
</file>

<file path=xl/ctrlProps/ctrlProp146.xml><?xml version="1.0" encoding="utf-8"?>
<formControlPr xmlns="http://schemas.microsoft.com/office/spreadsheetml/2009/9/main" objectType="CheckBox" fmlaLink="$H$418" lockText="1" noThreeD="1"/>
</file>

<file path=xl/ctrlProps/ctrlProp147.xml><?xml version="1.0" encoding="utf-8"?>
<formControlPr xmlns="http://schemas.microsoft.com/office/spreadsheetml/2009/9/main" objectType="CheckBox" fmlaLink="$H$419" lockText="1" noThreeD="1"/>
</file>

<file path=xl/ctrlProps/ctrlProp148.xml><?xml version="1.0" encoding="utf-8"?>
<formControlPr xmlns="http://schemas.microsoft.com/office/spreadsheetml/2009/9/main" objectType="CheckBox" fmlaLink="$H$420" lockText="1" noThreeD="1"/>
</file>

<file path=xl/ctrlProps/ctrlProp149.xml><?xml version="1.0" encoding="utf-8"?>
<formControlPr xmlns="http://schemas.microsoft.com/office/spreadsheetml/2009/9/main" objectType="CheckBox" fmlaLink="$H$421" lockText="1" noThreeD="1"/>
</file>

<file path=xl/ctrlProps/ctrlProp150.xml><?xml version="1.0" encoding="utf-8"?>
<formControlPr xmlns="http://schemas.microsoft.com/office/spreadsheetml/2009/9/main" objectType="CheckBox" fmlaLink="$H$422" lockText="1" noThreeD="1"/>
</file>

<file path=xl/ctrlProps/ctrlProp151.xml><?xml version="1.0" encoding="utf-8"?>
<formControlPr xmlns="http://schemas.microsoft.com/office/spreadsheetml/2009/9/main" objectType="CheckBox" fmlaLink="$H$423" lockText="1" noThreeD="1"/>
</file>

<file path=xl/ctrlProps/ctrlProp152.xml><?xml version="1.0" encoding="utf-8"?>
<formControlPr xmlns="http://schemas.microsoft.com/office/spreadsheetml/2009/9/main" objectType="CheckBox" fmlaLink="$H$5" lockText="1" noThreeD="1"/>
</file>

<file path=xl/ctrlProps/ctrlProp153.xml><?xml version="1.0" encoding="utf-8"?>
<formControlPr xmlns="http://schemas.microsoft.com/office/spreadsheetml/2009/9/main" objectType="CheckBox" fmlaLink="$H$349" lockText="1" noThreeD="1"/>
</file>

<file path=xl/ctrlProps/ctrlProp154.xml><?xml version="1.0" encoding="utf-8"?>
<formControlPr xmlns="http://schemas.microsoft.com/office/spreadsheetml/2009/9/main" objectType="CheckBox" fmlaLink="$H$37"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85725</xdr:colOff>
          <xdr:row>5</xdr:row>
          <xdr:rowOff>0</xdr:rowOff>
        </xdr:from>
        <xdr:to>
          <xdr:col>7</xdr:col>
          <xdr:colOff>314325</xdr:colOff>
          <xdr:row>5</xdr:row>
          <xdr:rowOff>238125</xdr:rowOff>
        </xdr:to>
        <xdr:sp macro="" textlink="">
          <xdr:nvSpPr>
            <xdr:cNvPr id="4120" name="Check Box 24" hidden="1">
              <a:extLst>
                <a:ext uri="{63B3BB69-23CF-44E3-9099-C40C66FF867C}">
                  <a14:compatExt spid="_x0000_s4120"/>
                </a:ext>
                <a:ext uri="{FF2B5EF4-FFF2-40B4-BE49-F238E27FC236}">
                  <a16:creationId xmlns:a16="http://schemas.microsoft.com/office/drawing/2014/main" xmlns="" id="{00000000-0008-0000-0100-00001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6</xdr:row>
          <xdr:rowOff>0</xdr:rowOff>
        </xdr:from>
        <xdr:to>
          <xdr:col>7</xdr:col>
          <xdr:colOff>314325</xdr:colOff>
          <xdr:row>6</xdr:row>
          <xdr:rowOff>238125</xdr:rowOff>
        </xdr:to>
        <xdr:sp macro="" textlink="">
          <xdr:nvSpPr>
            <xdr:cNvPr id="4121" name="Check Box 25" hidden="1">
              <a:extLst>
                <a:ext uri="{63B3BB69-23CF-44E3-9099-C40C66FF867C}">
                  <a14:compatExt spid="_x0000_s4121"/>
                </a:ext>
                <a:ext uri="{FF2B5EF4-FFF2-40B4-BE49-F238E27FC236}">
                  <a16:creationId xmlns:a16="http://schemas.microsoft.com/office/drawing/2014/main" xmlns="" id="{00000000-0008-0000-0100-00001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7</xdr:row>
          <xdr:rowOff>0</xdr:rowOff>
        </xdr:from>
        <xdr:to>
          <xdr:col>7</xdr:col>
          <xdr:colOff>314325</xdr:colOff>
          <xdr:row>7</xdr:row>
          <xdr:rowOff>238125</xdr:rowOff>
        </xdr:to>
        <xdr:sp macro="" textlink="">
          <xdr:nvSpPr>
            <xdr:cNvPr id="4122" name="Check Box 26" hidden="1">
              <a:extLst>
                <a:ext uri="{63B3BB69-23CF-44E3-9099-C40C66FF867C}">
                  <a14:compatExt spid="_x0000_s4122"/>
                </a:ext>
                <a:ext uri="{FF2B5EF4-FFF2-40B4-BE49-F238E27FC236}">
                  <a16:creationId xmlns:a16="http://schemas.microsoft.com/office/drawing/2014/main" xmlns="" id="{00000000-0008-0000-0100-00001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8</xdr:row>
          <xdr:rowOff>0</xdr:rowOff>
        </xdr:from>
        <xdr:to>
          <xdr:col>7</xdr:col>
          <xdr:colOff>314325</xdr:colOff>
          <xdr:row>8</xdr:row>
          <xdr:rowOff>238125</xdr:rowOff>
        </xdr:to>
        <xdr:sp macro="" textlink="">
          <xdr:nvSpPr>
            <xdr:cNvPr id="4123" name="Check Box 27" hidden="1">
              <a:extLst>
                <a:ext uri="{63B3BB69-23CF-44E3-9099-C40C66FF867C}">
                  <a14:compatExt spid="_x0000_s4123"/>
                </a:ext>
                <a:ext uri="{FF2B5EF4-FFF2-40B4-BE49-F238E27FC236}">
                  <a16:creationId xmlns:a16="http://schemas.microsoft.com/office/drawing/2014/main" xmlns="" id="{00000000-0008-0000-0100-00001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9</xdr:row>
          <xdr:rowOff>0</xdr:rowOff>
        </xdr:from>
        <xdr:to>
          <xdr:col>7</xdr:col>
          <xdr:colOff>314325</xdr:colOff>
          <xdr:row>9</xdr:row>
          <xdr:rowOff>238125</xdr:rowOff>
        </xdr:to>
        <xdr:sp macro="" textlink="">
          <xdr:nvSpPr>
            <xdr:cNvPr id="4124" name="Check Box 28" hidden="1">
              <a:extLst>
                <a:ext uri="{63B3BB69-23CF-44E3-9099-C40C66FF867C}">
                  <a14:compatExt spid="_x0000_s4124"/>
                </a:ext>
                <a:ext uri="{FF2B5EF4-FFF2-40B4-BE49-F238E27FC236}">
                  <a16:creationId xmlns:a16="http://schemas.microsoft.com/office/drawing/2014/main" xmlns="" id="{00000000-0008-0000-0100-00001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10</xdr:row>
          <xdr:rowOff>0</xdr:rowOff>
        </xdr:from>
        <xdr:to>
          <xdr:col>7</xdr:col>
          <xdr:colOff>314325</xdr:colOff>
          <xdr:row>10</xdr:row>
          <xdr:rowOff>238125</xdr:rowOff>
        </xdr:to>
        <xdr:sp macro="" textlink="">
          <xdr:nvSpPr>
            <xdr:cNvPr id="4125" name="Check Box 29" hidden="1">
              <a:extLst>
                <a:ext uri="{63B3BB69-23CF-44E3-9099-C40C66FF867C}">
                  <a14:compatExt spid="_x0000_s4125"/>
                </a:ext>
                <a:ext uri="{FF2B5EF4-FFF2-40B4-BE49-F238E27FC236}">
                  <a16:creationId xmlns:a16="http://schemas.microsoft.com/office/drawing/2014/main" xmlns="" id="{00000000-0008-0000-0100-00001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11</xdr:row>
          <xdr:rowOff>0</xdr:rowOff>
        </xdr:from>
        <xdr:to>
          <xdr:col>7</xdr:col>
          <xdr:colOff>314325</xdr:colOff>
          <xdr:row>11</xdr:row>
          <xdr:rowOff>238125</xdr:rowOff>
        </xdr:to>
        <xdr:sp macro="" textlink="">
          <xdr:nvSpPr>
            <xdr:cNvPr id="4126" name="Check Box 30" hidden="1">
              <a:extLst>
                <a:ext uri="{63B3BB69-23CF-44E3-9099-C40C66FF867C}">
                  <a14:compatExt spid="_x0000_s4126"/>
                </a:ext>
                <a:ext uri="{FF2B5EF4-FFF2-40B4-BE49-F238E27FC236}">
                  <a16:creationId xmlns:a16="http://schemas.microsoft.com/office/drawing/2014/main" xmlns="" id="{00000000-0008-0000-0100-00001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12</xdr:row>
          <xdr:rowOff>0</xdr:rowOff>
        </xdr:from>
        <xdr:to>
          <xdr:col>7</xdr:col>
          <xdr:colOff>314325</xdr:colOff>
          <xdr:row>12</xdr:row>
          <xdr:rowOff>238125</xdr:rowOff>
        </xdr:to>
        <xdr:sp macro="" textlink="">
          <xdr:nvSpPr>
            <xdr:cNvPr id="4127" name="Check Box 31" hidden="1">
              <a:extLst>
                <a:ext uri="{63B3BB69-23CF-44E3-9099-C40C66FF867C}">
                  <a14:compatExt spid="_x0000_s4127"/>
                </a:ext>
                <a:ext uri="{FF2B5EF4-FFF2-40B4-BE49-F238E27FC236}">
                  <a16:creationId xmlns:a16="http://schemas.microsoft.com/office/drawing/2014/main" xmlns="" id="{00000000-0008-0000-0100-00001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13</xdr:row>
          <xdr:rowOff>0</xdr:rowOff>
        </xdr:from>
        <xdr:to>
          <xdr:col>7</xdr:col>
          <xdr:colOff>314325</xdr:colOff>
          <xdr:row>13</xdr:row>
          <xdr:rowOff>238125</xdr:rowOff>
        </xdr:to>
        <xdr:sp macro="" textlink="">
          <xdr:nvSpPr>
            <xdr:cNvPr id="4128" name="Check Box 32" hidden="1">
              <a:extLst>
                <a:ext uri="{63B3BB69-23CF-44E3-9099-C40C66FF867C}">
                  <a14:compatExt spid="_x0000_s4128"/>
                </a:ext>
                <a:ext uri="{FF2B5EF4-FFF2-40B4-BE49-F238E27FC236}">
                  <a16:creationId xmlns:a16="http://schemas.microsoft.com/office/drawing/2014/main" xmlns="" id="{00000000-0008-0000-0100-00002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14</xdr:row>
          <xdr:rowOff>0</xdr:rowOff>
        </xdr:from>
        <xdr:to>
          <xdr:col>7</xdr:col>
          <xdr:colOff>314325</xdr:colOff>
          <xdr:row>14</xdr:row>
          <xdr:rowOff>238125</xdr:rowOff>
        </xdr:to>
        <xdr:sp macro="" textlink="">
          <xdr:nvSpPr>
            <xdr:cNvPr id="4129" name="Check Box 33" hidden="1">
              <a:extLst>
                <a:ext uri="{63B3BB69-23CF-44E3-9099-C40C66FF867C}">
                  <a14:compatExt spid="_x0000_s4129"/>
                </a:ext>
                <a:ext uri="{FF2B5EF4-FFF2-40B4-BE49-F238E27FC236}">
                  <a16:creationId xmlns:a16="http://schemas.microsoft.com/office/drawing/2014/main" xmlns="" id="{00000000-0008-0000-0100-00002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15</xdr:row>
          <xdr:rowOff>0</xdr:rowOff>
        </xdr:from>
        <xdr:to>
          <xdr:col>7</xdr:col>
          <xdr:colOff>314325</xdr:colOff>
          <xdr:row>15</xdr:row>
          <xdr:rowOff>238125</xdr:rowOff>
        </xdr:to>
        <xdr:sp macro="" textlink="">
          <xdr:nvSpPr>
            <xdr:cNvPr id="4130" name="Check Box 34" hidden="1">
              <a:extLst>
                <a:ext uri="{63B3BB69-23CF-44E3-9099-C40C66FF867C}">
                  <a14:compatExt spid="_x0000_s4130"/>
                </a:ext>
                <a:ext uri="{FF2B5EF4-FFF2-40B4-BE49-F238E27FC236}">
                  <a16:creationId xmlns:a16="http://schemas.microsoft.com/office/drawing/2014/main" xmlns="" id="{00000000-0008-0000-0100-00002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16</xdr:row>
          <xdr:rowOff>0</xdr:rowOff>
        </xdr:from>
        <xdr:to>
          <xdr:col>7</xdr:col>
          <xdr:colOff>314325</xdr:colOff>
          <xdr:row>16</xdr:row>
          <xdr:rowOff>238125</xdr:rowOff>
        </xdr:to>
        <xdr:sp macro="" textlink="">
          <xdr:nvSpPr>
            <xdr:cNvPr id="4131" name="Check Box 35" hidden="1">
              <a:extLst>
                <a:ext uri="{63B3BB69-23CF-44E3-9099-C40C66FF867C}">
                  <a14:compatExt spid="_x0000_s4131"/>
                </a:ext>
                <a:ext uri="{FF2B5EF4-FFF2-40B4-BE49-F238E27FC236}">
                  <a16:creationId xmlns:a16="http://schemas.microsoft.com/office/drawing/2014/main" xmlns="" id="{00000000-0008-0000-0100-00002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17</xdr:row>
          <xdr:rowOff>0</xdr:rowOff>
        </xdr:from>
        <xdr:to>
          <xdr:col>7</xdr:col>
          <xdr:colOff>314325</xdr:colOff>
          <xdr:row>17</xdr:row>
          <xdr:rowOff>238125</xdr:rowOff>
        </xdr:to>
        <xdr:sp macro="" textlink="">
          <xdr:nvSpPr>
            <xdr:cNvPr id="4132" name="Check Box 36" hidden="1">
              <a:extLst>
                <a:ext uri="{63B3BB69-23CF-44E3-9099-C40C66FF867C}">
                  <a14:compatExt spid="_x0000_s4132"/>
                </a:ext>
                <a:ext uri="{FF2B5EF4-FFF2-40B4-BE49-F238E27FC236}">
                  <a16:creationId xmlns:a16="http://schemas.microsoft.com/office/drawing/2014/main" xmlns="" id="{00000000-0008-0000-0100-00002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18</xdr:row>
          <xdr:rowOff>0</xdr:rowOff>
        </xdr:from>
        <xdr:to>
          <xdr:col>7</xdr:col>
          <xdr:colOff>314325</xdr:colOff>
          <xdr:row>18</xdr:row>
          <xdr:rowOff>238125</xdr:rowOff>
        </xdr:to>
        <xdr:sp macro="" textlink="">
          <xdr:nvSpPr>
            <xdr:cNvPr id="4133" name="Check Box 37" hidden="1">
              <a:extLst>
                <a:ext uri="{63B3BB69-23CF-44E3-9099-C40C66FF867C}">
                  <a14:compatExt spid="_x0000_s4133"/>
                </a:ext>
                <a:ext uri="{FF2B5EF4-FFF2-40B4-BE49-F238E27FC236}">
                  <a16:creationId xmlns:a16="http://schemas.microsoft.com/office/drawing/2014/main" xmlns="" id="{00000000-0008-0000-0100-00002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19</xdr:row>
          <xdr:rowOff>0</xdr:rowOff>
        </xdr:from>
        <xdr:to>
          <xdr:col>7</xdr:col>
          <xdr:colOff>314325</xdr:colOff>
          <xdr:row>19</xdr:row>
          <xdr:rowOff>238125</xdr:rowOff>
        </xdr:to>
        <xdr:sp macro="" textlink="">
          <xdr:nvSpPr>
            <xdr:cNvPr id="4134" name="Check Box 38" hidden="1">
              <a:extLst>
                <a:ext uri="{63B3BB69-23CF-44E3-9099-C40C66FF867C}">
                  <a14:compatExt spid="_x0000_s4134"/>
                </a:ext>
                <a:ext uri="{FF2B5EF4-FFF2-40B4-BE49-F238E27FC236}">
                  <a16:creationId xmlns:a16="http://schemas.microsoft.com/office/drawing/2014/main" xmlns="" id="{00000000-0008-0000-0100-00002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20</xdr:row>
          <xdr:rowOff>0</xdr:rowOff>
        </xdr:from>
        <xdr:to>
          <xdr:col>7</xdr:col>
          <xdr:colOff>314325</xdr:colOff>
          <xdr:row>20</xdr:row>
          <xdr:rowOff>238125</xdr:rowOff>
        </xdr:to>
        <xdr:sp macro="" textlink="">
          <xdr:nvSpPr>
            <xdr:cNvPr id="4135" name="Check Box 39" hidden="1">
              <a:extLst>
                <a:ext uri="{63B3BB69-23CF-44E3-9099-C40C66FF867C}">
                  <a14:compatExt spid="_x0000_s4135"/>
                </a:ext>
                <a:ext uri="{FF2B5EF4-FFF2-40B4-BE49-F238E27FC236}">
                  <a16:creationId xmlns:a16="http://schemas.microsoft.com/office/drawing/2014/main" xmlns="" id="{00000000-0008-0000-0100-00002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21</xdr:row>
          <xdr:rowOff>0</xdr:rowOff>
        </xdr:from>
        <xdr:to>
          <xdr:col>7</xdr:col>
          <xdr:colOff>314325</xdr:colOff>
          <xdr:row>21</xdr:row>
          <xdr:rowOff>238125</xdr:rowOff>
        </xdr:to>
        <xdr:sp macro="" textlink="">
          <xdr:nvSpPr>
            <xdr:cNvPr id="4136" name="Check Box 40" hidden="1">
              <a:extLst>
                <a:ext uri="{63B3BB69-23CF-44E3-9099-C40C66FF867C}">
                  <a14:compatExt spid="_x0000_s4136"/>
                </a:ext>
                <a:ext uri="{FF2B5EF4-FFF2-40B4-BE49-F238E27FC236}">
                  <a16:creationId xmlns:a16="http://schemas.microsoft.com/office/drawing/2014/main" xmlns="" id="{00000000-0008-0000-0100-00002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22</xdr:row>
          <xdr:rowOff>0</xdr:rowOff>
        </xdr:from>
        <xdr:to>
          <xdr:col>7</xdr:col>
          <xdr:colOff>314325</xdr:colOff>
          <xdr:row>22</xdr:row>
          <xdr:rowOff>238125</xdr:rowOff>
        </xdr:to>
        <xdr:sp macro="" textlink="">
          <xdr:nvSpPr>
            <xdr:cNvPr id="4137" name="Check Box 41" hidden="1">
              <a:extLst>
                <a:ext uri="{63B3BB69-23CF-44E3-9099-C40C66FF867C}">
                  <a14:compatExt spid="_x0000_s4137"/>
                </a:ext>
                <a:ext uri="{FF2B5EF4-FFF2-40B4-BE49-F238E27FC236}">
                  <a16:creationId xmlns:a16="http://schemas.microsoft.com/office/drawing/2014/main" xmlns="" id="{00000000-0008-0000-0100-00002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276225</xdr:colOff>
          <xdr:row>31</xdr:row>
          <xdr:rowOff>314325</xdr:rowOff>
        </xdr:from>
        <xdr:to>
          <xdr:col>7</xdr:col>
          <xdr:colOff>504825</xdr:colOff>
          <xdr:row>32</xdr:row>
          <xdr:rowOff>9525</xdr:rowOff>
        </xdr:to>
        <xdr:sp macro="" textlink="">
          <xdr:nvSpPr>
            <xdr:cNvPr id="4140" name="Check Box 44" hidden="1">
              <a:extLst>
                <a:ext uri="{63B3BB69-23CF-44E3-9099-C40C66FF867C}">
                  <a14:compatExt spid="_x0000_s4140"/>
                </a:ext>
                <a:ext uri="{FF2B5EF4-FFF2-40B4-BE49-F238E27FC236}">
                  <a16:creationId xmlns:a16="http://schemas.microsoft.com/office/drawing/2014/main" xmlns="" id="{00000000-0008-0000-0100-00002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35</xdr:row>
          <xdr:rowOff>0</xdr:rowOff>
        </xdr:from>
        <xdr:to>
          <xdr:col>7</xdr:col>
          <xdr:colOff>495300</xdr:colOff>
          <xdr:row>35</xdr:row>
          <xdr:rowOff>390525</xdr:rowOff>
        </xdr:to>
        <xdr:sp macro="" textlink="">
          <xdr:nvSpPr>
            <xdr:cNvPr id="4141" name="Check Box 45" hidden="1">
              <a:extLst>
                <a:ext uri="{63B3BB69-23CF-44E3-9099-C40C66FF867C}">
                  <a14:compatExt spid="_x0000_s4141"/>
                </a:ext>
                <a:ext uri="{FF2B5EF4-FFF2-40B4-BE49-F238E27FC236}">
                  <a16:creationId xmlns:a16="http://schemas.microsoft.com/office/drawing/2014/main" xmlns="" id="{00000000-0008-0000-0100-00002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83</xdr:row>
          <xdr:rowOff>0</xdr:rowOff>
        </xdr:from>
        <xdr:to>
          <xdr:col>7</xdr:col>
          <xdr:colOff>314325</xdr:colOff>
          <xdr:row>83</xdr:row>
          <xdr:rowOff>238125</xdr:rowOff>
        </xdr:to>
        <xdr:sp macro="" textlink="">
          <xdr:nvSpPr>
            <xdr:cNvPr id="4142" name="Check Box 46" hidden="1">
              <a:extLst>
                <a:ext uri="{63B3BB69-23CF-44E3-9099-C40C66FF867C}">
                  <a14:compatExt spid="_x0000_s4142"/>
                </a:ext>
                <a:ext uri="{FF2B5EF4-FFF2-40B4-BE49-F238E27FC236}">
                  <a16:creationId xmlns:a16="http://schemas.microsoft.com/office/drawing/2014/main" xmlns="" id="{00000000-0008-0000-0100-00002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84</xdr:row>
          <xdr:rowOff>0</xdr:rowOff>
        </xdr:from>
        <xdr:to>
          <xdr:col>7</xdr:col>
          <xdr:colOff>314325</xdr:colOff>
          <xdr:row>84</xdr:row>
          <xdr:rowOff>238125</xdr:rowOff>
        </xdr:to>
        <xdr:sp macro="" textlink="">
          <xdr:nvSpPr>
            <xdr:cNvPr id="4143" name="Check Box 47" hidden="1">
              <a:extLst>
                <a:ext uri="{63B3BB69-23CF-44E3-9099-C40C66FF867C}">
                  <a14:compatExt spid="_x0000_s4143"/>
                </a:ext>
                <a:ext uri="{FF2B5EF4-FFF2-40B4-BE49-F238E27FC236}">
                  <a16:creationId xmlns:a16="http://schemas.microsoft.com/office/drawing/2014/main" xmlns="" id="{00000000-0008-0000-0100-00002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117</xdr:row>
          <xdr:rowOff>0</xdr:rowOff>
        </xdr:from>
        <xdr:to>
          <xdr:col>7</xdr:col>
          <xdr:colOff>314325</xdr:colOff>
          <xdr:row>117</xdr:row>
          <xdr:rowOff>238125</xdr:rowOff>
        </xdr:to>
        <xdr:sp macro="" textlink="">
          <xdr:nvSpPr>
            <xdr:cNvPr id="4146" name="Check Box 50" hidden="1">
              <a:extLst>
                <a:ext uri="{63B3BB69-23CF-44E3-9099-C40C66FF867C}">
                  <a14:compatExt spid="_x0000_s4146"/>
                </a:ext>
                <a:ext uri="{FF2B5EF4-FFF2-40B4-BE49-F238E27FC236}">
                  <a16:creationId xmlns:a16="http://schemas.microsoft.com/office/drawing/2014/main" xmlns="" id="{00000000-0008-0000-0100-00003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133</xdr:row>
          <xdr:rowOff>0</xdr:rowOff>
        </xdr:from>
        <xdr:to>
          <xdr:col>7</xdr:col>
          <xdr:colOff>314325</xdr:colOff>
          <xdr:row>133</xdr:row>
          <xdr:rowOff>238125</xdr:rowOff>
        </xdr:to>
        <xdr:sp macro="" textlink="">
          <xdr:nvSpPr>
            <xdr:cNvPr id="4147" name="Check Box 51" hidden="1">
              <a:extLst>
                <a:ext uri="{63B3BB69-23CF-44E3-9099-C40C66FF867C}">
                  <a14:compatExt spid="_x0000_s4147"/>
                </a:ext>
                <a:ext uri="{FF2B5EF4-FFF2-40B4-BE49-F238E27FC236}">
                  <a16:creationId xmlns:a16="http://schemas.microsoft.com/office/drawing/2014/main" xmlns=""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150</xdr:row>
          <xdr:rowOff>0</xdr:rowOff>
        </xdr:from>
        <xdr:to>
          <xdr:col>7</xdr:col>
          <xdr:colOff>314325</xdr:colOff>
          <xdr:row>150</xdr:row>
          <xdr:rowOff>238125</xdr:rowOff>
        </xdr:to>
        <xdr:sp macro="" textlink="">
          <xdr:nvSpPr>
            <xdr:cNvPr id="4148" name="Check Box 52" hidden="1">
              <a:extLst>
                <a:ext uri="{63B3BB69-23CF-44E3-9099-C40C66FF867C}">
                  <a14:compatExt spid="_x0000_s4148"/>
                </a:ext>
                <a:ext uri="{FF2B5EF4-FFF2-40B4-BE49-F238E27FC236}">
                  <a16:creationId xmlns:a16="http://schemas.microsoft.com/office/drawing/2014/main" xmlns="" id="{00000000-0008-0000-0100-00003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166</xdr:row>
          <xdr:rowOff>0</xdr:rowOff>
        </xdr:from>
        <xdr:to>
          <xdr:col>7</xdr:col>
          <xdr:colOff>314325</xdr:colOff>
          <xdr:row>166</xdr:row>
          <xdr:rowOff>238125</xdr:rowOff>
        </xdr:to>
        <xdr:sp macro="" textlink="">
          <xdr:nvSpPr>
            <xdr:cNvPr id="4149" name="Check Box 53" hidden="1">
              <a:extLst>
                <a:ext uri="{63B3BB69-23CF-44E3-9099-C40C66FF867C}">
                  <a14:compatExt spid="_x0000_s4149"/>
                </a:ext>
                <a:ext uri="{FF2B5EF4-FFF2-40B4-BE49-F238E27FC236}">
                  <a16:creationId xmlns:a16="http://schemas.microsoft.com/office/drawing/2014/main" xmlns="" id="{00000000-0008-0000-0100-00003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212</xdr:row>
          <xdr:rowOff>0</xdr:rowOff>
        </xdr:from>
        <xdr:to>
          <xdr:col>7</xdr:col>
          <xdr:colOff>314325</xdr:colOff>
          <xdr:row>212</xdr:row>
          <xdr:rowOff>238125</xdr:rowOff>
        </xdr:to>
        <xdr:sp macro="" textlink="">
          <xdr:nvSpPr>
            <xdr:cNvPr id="4150" name="Check Box 54" hidden="1">
              <a:extLst>
                <a:ext uri="{63B3BB69-23CF-44E3-9099-C40C66FF867C}">
                  <a14:compatExt spid="_x0000_s4150"/>
                </a:ext>
                <a:ext uri="{FF2B5EF4-FFF2-40B4-BE49-F238E27FC236}">
                  <a16:creationId xmlns:a16="http://schemas.microsoft.com/office/drawing/2014/main" xmlns="" id="{00000000-0008-0000-0100-00003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219075</xdr:colOff>
          <xdr:row>225</xdr:row>
          <xdr:rowOff>142875</xdr:rowOff>
        </xdr:from>
        <xdr:to>
          <xdr:col>7</xdr:col>
          <xdr:colOff>447675</xdr:colOff>
          <xdr:row>225</xdr:row>
          <xdr:rowOff>381000</xdr:rowOff>
        </xdr:to>
        <xdr:sp macro="" textlink="">
          <xdr:nvSpPr>
            <xdr:cNvPr id="4151" name="Check Box 55" hidden="1">
              <a:extLst>
                <a:ext uri="{63B3BB69-23CF-44E3-9099-C40C66FF867C}">
                  <a14:compatExt spid="_x0000_s4151"/>
                </a:ext>
                <a:ext uri="{FF2B5EF4-FFF2-40B4-BE49-F238E27FC236}">
                  <a16:creationId xmlns:a16="http://schemas.microsoft.com/office/drawing/2014/main" xmlns="" id="{00000000-0008-0000-0100-00003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238</xdr:row>
          <xdr:rowOff>0</xdr:rowOff>
        </xdr:from>
        <xdr:to>
          <xdr:col>7</xdr:col>
          <xdr:colOff>314325</xdr:colOff>
          <xdr:row>238</xdr:row>
          <xdr:rowOff>238125</xdr:rowOff>
        </xdr:to>
        <xdr:sp macro="" textlink="">
          <xdr:nvSpPr>
            <xdr:cNvPr id="4175" name="Check Box 79" hidden="1">
              <a:extLst>
                <a:ext uri="{63B3BB69-23CF-44E3-9099-C40C66FF867C}">
                  <a14:compatExt spid="_x0000_s4175"/>
                </a:ext>
                <a:ext uri="{FF2B5EF4-FFF2-40B4-BE49-F238E27FC236}">
                  <a16:creationId xmlns:a16="http://schemas.microsoft.com/office/drawing/2014/main" xmlns="" id="{00000000-0008-0000-0100-00004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239</xdr:row>
          <xdr:rowOff>0</xdr:rowOff>
        </xdr:from>
        <xdr:to>
          <xdr:col>7</xdr:col>
          <xdr:colOff>314325</xdr:colOff>
          <xdr:row>239</xdr:row>
          <xdr:rowOff>238125</xdr:rowOff>
        </xdr:to>
        <xdr:sp macro="" textlink="">
          <xdr:nvSpPr>
            <xdr:cNvPr id="4176" name="Check Box 80" hidden="1">
              <a:extLst>
                <a:ext uri="{63B3BB69-23CF-44E3-9099-C40C66FF867C}">
                  <a14:compatExt spid="_x0000_s4176"/>
                </a:ext>
                <a:ext uri="{FF2B5EF4-FFF2-40B4-BE49-F238E27FC236}">
                  <a16:creationId xmlns:a16="http://schemas.microsoft.com/office/drawing/2014/main" xmlns="" id="{00000000-0008-0000-0100-00005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240</xdr:row>
          <xdr:rowOff>0</xdr:rowOff>
        </xdr:from>
        <xdr:to>
          <xdr:col>7</xdr:col>
          <xdr:colOff>314325</xdr:colOff>
          <xdr:row>240</xdr:row>
          <xdr:rowOff>238125</xdr:rowOff>
        </xdr:to>
        <xdr:sp macro="" textlink="">
          <xdr:nvSpPr>
            <xdr:cNvPr id="4177" name="Check Box 81" hidden="1">
              <a:extLst>
                <a:ext uri="{63B3BB69-23CF-44E3-9099-C40C66FF867C}">
                  <a14:compatExt spid="_x0000_s4177"/>
                </a:ext>
                <a:ext uri="{FF2B5EF4-FFF2-40B4-BE49-F238E27FC236}">
                  <a16:creationId xmlns:a16="http://schemas.microsoft.com/office/drawing/2014/main" xmlns="" id="{00000000-0008-0000-0100-00005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241</xdr:row>
          <xdr:rowOff>0</xdr:rowOff>
        </xdr:from>
        <xdr:to>
          <xdr:col>7</xdr:col>
          <xdr:colOff>314325</xdr:colOff>
          <xdr:row>241</xdr:row>
          <xdr:rowOff>238125</xdr:rowOff>
        </xdr:to>
        <xdr:sp macro="" textlink="">
          <xdr:nvSpPr>
            <xdr:cNvPr id="4178" name="Check Box 82" hidden="1">
              <a:extLst>
                <a:ext uri="{63B3BB69-23CF-44E3-9099-C40C66FF867C}">
                  <a14:compatExt spid="_x0000_s4178"/>
                </a:ext>
                <a:ext uri="{FF2B5EF4-FFF2-40B4-BE49-F238E27FC236}">
                  <a16:creationId xmlns:a16="http://schemas.microsoft.com/office/drawing/2014/main" xmlns="" id="{00000000-0008-0000-0100-00005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242</xdr:row>
          <xdr:rowOff>0</xdr:rowOff>
        </xdr:from>
        <xdr:to>
          <xdr:col>7</xdr:col>
          <xdr:colOff>314325</xdr:colOff>
          <xdr:row>242</xdr:row>
          <xdr:rowOff>238125</xdr:rowOff>
        </xdr:to>
        <xdr:sp macro="" textlink="">
          <xdr:nvSpPr>
            <xdr:cNvPr id="4179" name="Check Box 83" hidden="1">
              <a:extLst>
                <a:ext uri="{63B3BB69-23CF-44E3-9099-C40C66FF867C}">
                  <a14:compatExt spid="_x0000_s4179"/>
                </a:ext>
                <a:ext uri="{FF2B5EF4-FFF2-40B4-BE49-F238E27FC236}">
                  <a16:creationId xmlns:a16="http://schemas.microsoft.com/office/drawing/2014/main" xmlns="" id="{00000000-0008-0000-0100-00005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243</xdr:row>
          <xdr:rowOff>0</xdr:rowOff>
        </xdr:from>
        <xdr:to>
          <xdr:col>7</xdr:col>
          <xdr:colOff>314325</xdr:colOff>
          <xdr:row>243</xdr:row>
          <xdr:rowOff>238125</xdr:rowOff>
        </xdr:to>
        <xdr:sp macro="" textlink="">
          <xdr:nvSpPr>
            <xdr:cNvPr id="4180" name="Check Box 84" hidden="1">
              <a:extLst>
                <a:ext uri="{63B3BB69-23CF-44E3-9099-C40C66FF867C}">
                  <a14:compatExt spid="_x0000_s4180"/>
                </a:ext>
                <a:ext uri="{FF2B5EF4-FFF2-40B4-BE49-F238E27FC236}">
                  <a16:creationId xmlns:a16="http://schemas.microsoft.com/office/drawing/2014/main" xmlns="" id="{00000000-0008-0000-0100-00005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244</xdr:row>
          <xdr:rowOff>0</xdr:rowOff>
        </xdr:from>
        <xdr:to>
          <xdr:col>7</xdr:col>
          <xdr:colOff>314325</xdr:colOff>
          <xdr:row>244</xdr:row>
          <xdr:rowOff>238125</xdr:rowOff>
        </xdr:to>
        <xdr:sp macro="" textlink="">
          <xdr:nvSpPr>
            <xdr:cNvPr id="4181" name="Check Box 85" hidden="1">
              <a:extLst>
                <a:ext uri="{63B3BB69-23CF-44E3-9099-C40C66FF867C}">
                  <a14:compatExt spid="_x0000_s4181"/>
                </a:ext>
                <a:ext uri="{FF2B5EF4-FFF2-40B4-BE49-F238E27FC236}">
                  <a16:creationId xmlns:a16="http://schemas.microsoft.com/office/drawing/2014/main" xmlns="" id="{00000000-0008-0000-0100-00005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245</xdr:row>
          <xdr:rowOff>0</xdr:rowOff>
        </xdr:from>
        <xdr:to>
          <xdr:col>7</xdr:col>
          <xdr:colOff>314325</xdr:colOff>
          <xdr:row>245</xdr:row>
          <xdr:rowOff>238125</xdr:rowOff>
        </xdr:to>
        <xdr:sp macro="" textlink="">
          <xdr:nvSpPr>
            <xdr:cNvPr id="4182" name="Check Box 86" hidden="1">
              <a:extLst>
                <a:ext uri="{63B3BB69-23CF-44E3-9099-C40C66FF867C}">
                  <a14:compatExt spid="_x0000_s4182"/>
                </a:ext>
                <a:ext uri="{FF2B5EF4-FFF2-40B4-BE49-F238E27FC236}">
                  <a16:creationId xmlns:a16="http://schemas.microsoft.com/office/drawing/2014/main" xmlns="" id="{00000000-0008-0000-0100-00005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274</xdr:row>
          <xdr:rowOff>0</xdr:rowOff>
        </xdr:from>
        <xdr:to>
          <xdr:col>7</xdr:col>
          <xdr:colOff>314325</xdr:colOff>
          <xdr:row>274</xdr:row>
          <xdr:rowOff>238125</xdr:rowOff>
        </xdr:to>
        <xdr:sp macro="" textlink="">
          <xdr:nvSpPr>
            <xdr:cNvPr id="4183" name="Check Box 87" hidden="1">
              <a:extLst>
                <a:ext uri="{63B3BB69-23CF-44E3-9099-C40C66FF867C}">
                  <a14:compatExt spid="_x0000_s4183"/>
                </a:ext>
                <a:ext uri="{FF2B5EF4-FFF2-40B4-BE49-F238E27FC236}">
                  <a16:creationId xmlns:a16="http://schemas.microsoft.com/office/drawing/2014/main" xmlns="" id="{00000000-0008-0000-0100-00005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275</xdr:row>
          <xdr:rowOff>0</xdr:rowOff>
        </xdr:from>
        <xdr:to>
          <xdr:col>7</xdr:col>
          <xdr:colOff>314325</xdr:colOff>
          <xdr:row>275</xdr:row>
          <xdr:rowOff>238125</xdr:rowOff>
        </xdr:to>
        <xdr:sp macro="" textlink="">
          <xdr:nvSpPr>
            <xdr:cNvPr id="4184" name="Check Box 88" hidden="1">
              <a:extLst>
                <a:ext uri="{63B3BB69-23CF-44E3-9099-C40C66FF867C}">
                  <a14:compatExt spid="_x0000_s4184"/>
                </a:ext>
                <a:ext uri="{FF2B5EF4-FFF2-40B4-BE49-F238E27FC236}">
                  <a16:creationId xmlns:a16="http://schemas.microsoft.com/office/drawing/2014/main" xmlns="" id="{00000000-0008-0000-0100-00005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276</xdr:row>
          <xdr:rowOff>0</xdr:rowOff>
        </xdr:from>
        <xdr:to>
          <xdr:col>7</xdr:col>
          <xdr:colOff>314325</xdr:colOff>
          <xdr:row>276</xdr:row>
          <xdr:rowOff>238125</xdr:rowOff>
        </xdr:to>
        <xdr:sp macro="" textlink="">
          <xdr:nvSpPr>
            <xdr:cNvPr id="4185" name="Check Box 89" hidden="1">
              <a:extLst>
                <a:ext uri="{63B3BB69-23CF-44E3-9099-C40C66FF867C}">
                  <a14:compatExt spid="_x0000_s4185"/>
                </a:ext>
                <a:ext uri="{FF2B5EF4-FFF2-40B4-BE49-F238E27FC236}">
                  <a16:creationId xmlns:a16="http://schemas.microsoft.com/office/drawing/2014/main" xmlns="" id="{00000000-0008-0000-0100-00005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277</xdr:row>
          <xdr:rowOff>0</xdr:rowOff>
        </xdr:from>
        <xdr:to>
          <xdr:col>7</xdr:col>
          <xdr:colOff>314325</xdr:colOff>
          <xdr:row>277</xdr:row>
          <xdr:rowOff>238125</xdr:rowOff>
        </xdr:to>
        <xdr:sp macro="" textlink="">
          <xdr:nvSpPr>
            <xdr:cNvPr id="4186" name="Check Box 90" hidden="1">
              <a:extLst>
                <a:ext uri="{63B3BB69-23CF-44E3-9099-C40C66FF867C}">
                  <a14:compatExt spid="_x0000_s4186"/>
                </a:ext>
                <a:ext uri="{FF2B5EF4-FFF2-40B4-BE49-F238E27FC236}">
                  <a16:creationId xmlns:a16="http://schemas.microsoft.com/office/drawing/2014/main" xmlns="" id="{00000000-0008-0000-0100-00005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278</xdr:row>
          <xdr:rowOff>0</xdr:rowOff>
        </xdr:from>
        <xdr:to>
          <xdr:col>7</xdr:col>
          <xdr:colOff>314325</xdr:colOff>
          <xdr:row>278</xdr:row>
          <xdr:rowOff>238125</xdr:rowOff>
        </xdr:to>
        <xdr:sp macro="" textlink="">
          <xdr:nvSpPr>
            <xdr:cNvPr id="4187" name="Check Box 91" hidden="1">
              <a:extLst>
                <a:ext uri="{63B3BB69-23CF-44E3-9099-C40C66FF867C}">
                  <a14:compatExt spid="_x0000_s4187"/>
                </a:ext>
                <a:ext uri="{FF2B5EF4-FFF2-40B4-BE49-F238E27FC236}">
                  <a16:creationId xmlns:a16="http://schemas.microsoft.com/office/drawing/2014/main" xmlns="" id="{00000000-0008-0000-0100-00005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279</xdr:row>
          <xdr:rowOff>0</xdr:rowOff>
        </xdr:from>
        <xdr:to>
          <xdr:col>7</xdr:col>
          <xdr:colOff>314325</xdr:colOff>
          <xdr:row>279</xdr:row>
          <xdr:rowOff>238125</xdr:rowOff>
        </xdr:to>
        <xdr:sp macro="" textlink="">
          <xdr:nvSpPr>
            <xdr:cNvPr id="4188" name="Check Box 92" hidden="1">
              <a:extLst>
                <a:ext uri="{63B3BB69-23CF-44E3-9099-C40C66FF867C}">
                  <a14:compatExt spid="_x0000_s4188"/>
                </a:ext>
                <a:ext uri="{FF2B5EF4-FFF2-40B4-BE49-F238E27FC236}">
                  <a16:creationId xmlns:a16="http://schemas.microsoft.com/office/drawing/2014/main" xmlns="" id="{00000000-0008-0000-0100-00005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280</xdr:row>
          <xdr:rowOff>0</xdr:rowOff>
        </xdr:from>
        <xdr:to>
          <xdr:col>7</xdr:col>
          <xdr:colOff>314325</xdr:colOff>
          <xdr:row>280</xdr:row>
          <xdr:rowOff>238125</xdr:rowOff>
        </xdr:to>
        <xdr:sp macro="" textlink="">
          <xdr:nvSpPr>
            <xdr:cNvPr id="4189" name="Check Box 93" hidden="1">
              <a:extLst>
                <a:ext uri="{63B3BB69-23CF-44E3-9099-C40C66FF867C}">
                  <a14:compatExt spid="_x0000_s4189"/>
                </a:ext>
                <a:ext uri="{FF2B5EF4-FFF2-40B4-BE49-F238E27FC236}">
                  <a16:creationId xmlns:a16="http://schemas.microsoft.com/office/drawing/2014/main" xmlns="" id="{00000000-0008-0000-0100-00005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281</xdr:row>
          <xdr:rowOff>0</xdr:rowOff>
        </xdr:from>
        <xdr:to>
          <xdr:col>7</xdr:col>
          <xdr:colOff>314325</xdr:colOff>
          <xdr:row>281</xdr:row>
          <xdr:rowOff>238125</xdr:rowOff>
        </xdr:to>
        <xdr:sp macro="" textlink="">
          <xdr:nvSpPr>
            <xdr:cNvPr id="4190" name="Check Box 94" hidden="1">
              <a:extLst>
                <a:ext uri="{63B3BB69-23CF-44E3-9099-C40C66FF867C}">
                  <a14:compatExt spid="_x0000_s4190"/>
                </a:ext>
                <a:ext uri="{FF2B5EF4-FFF2-40B4-BE49-F238E27FC236}">
                  <a16:creationId xmlns:a16="http://schemas.microsoft.com/office/drawing/2014/main" xmlns="" id="{00000000-0008-0000-0100-00005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282</xdr:row>
          <xdr:rowOff>0</xdr:rowOff>
        </xdr:from>
        <xdr:to>
          <xdr:col>7</xdr:col>
          <xdr:colOff>314325</xdr:colOff>
          <xdr:row>282</xdr:row>
          <xdr:rowOff>238125</xdr:rowOff>
        </xdr:to>
        <xdr:sp macro="" textlink="">
          <xdr:nvSpPr>
            <xdr:cNvPr id="4191" name="Check Box 95" hidden="1">
              <a:extLst>
                <a:ext uri="{63B3BB69-23CF-44E3-9099-C40C66FF867C}">
                  <a14:compatExt spid="_x0000_s4191"/>
                </a:ext>
                <a:ext uri="{FF2B5EF4-FFF2-40B4-BE49-F238E27FC236}">
                  <a16:creationId xmlns:a16="http://schemas.microsoft.com/office/drawing/2014/main" xmlns="" id="{00000000-0008-0000-0100-00005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283</xdr:row>
          <xdr:rowOff>0</xdr:rowOff>
        </xdr:from>
        <xdr:to>
          <xdr:col>7</xdr:col>
          <xdr:colOff>314325</xdr:colOff>
          <xdr:row>283</xdr:row>
          <xdr:rowOff>238125</xdr:rowOff>
        </xdr:to>
        <xdr:sp macro="" textlink="">
          <xdr:nvSpPr>
            <xdr:cNvPr id="4192" name="Check Box 96" hidden="1">
              <a:extLst>
                <a:ext uri="{63B3BB69-23CF-44E3-9099-C40C66FF867C}">
                  <a14:compatExt spid="_x0000_s4192"/>
                </a:ext>
                <a:ext uri="{FF2B5EF4-FFF2-40B4-BE49-F238E27FC236}">
                  <a16:creationId xmlns:a16="http://schemas.microsoft.com/office/drawing/2014/main" xmlns="" id="{00000000-0008-0000-0100-00006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284</xdr:row>
          <xdr:rowOff>0</xdr:rowOff>
        </xdr:from>
        <xdr:to>
          <xdr:col>7</xdr:col>
          <xdr:colOff>314325</xdr:colOff>
          <xdr:row>284</xdr:row>
          <xdr:rowOff>238125</xdr:rowOff>
        </xdr:to>
        <xdr:sp macro="" textlink="">
          <xdr:nvSpPr>
            <xdr:cNvPr id="4193" name="Check Box 97" hidden="1">
              <a:extLst>
                <a:ext uri="{63B3BB69-23CF-44E3-9099-C40C66FF867C}">
                  <a14:compatExt spid="_x0000_s4193"/>
                </a:ext>
                <a:ext uri="{FF2B5EF4-FFF2-40B4-BE49-F238E27FC236}">
                  <a16:creationId xmlns:a16="http://schemas.microsoft.com/office/drawing/2014/main" xmlns="" id="{00000000-0008-0000-0100-00006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285</xdr:row>
          <xdr:rowOff>0</xdr:rowOff>
        </xdr:from>
        <xdr:to>
          <xdr:col>7</xdr:col>
          <xdr:colOff>314325</xdr:colOff>
          <xdr:row>285</xdr:row>
          <xdr:rowOff>238125</xdr:rowOff>
        </xdr:to>
        <xdr:sp macro="" textlink="">
          <xdr:nvSpPr>
            <xdr:cNvPr id="4194" name="Check Box 98" hidden="1">
              <a:extLst>
                <a:ext uri="{63B3BB69-23CF-44E3-9099-C40C66FF867C}">
                  <a14:compatExt spid="_x0000_s4194"/>
                </a:ext>
                <a:ext uri="{FF2B5EF4-FFF2-40B4-BE49-F238E27FC236}">
                  <a16:creationId xmlns:a16="http://schemas.microsoft.com/office/drawing/2014/main" xmlns="" id="{00000000-0008-0000-0100-00006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286</xdr:row>
          <xdr:rowOff>0</xdr:rowOff>
        </xdr:from>
        <xdr:to>
          <xdr:col>7</xdr:col>
          <xdr:colOff>314325</xdr:colOff>
          <xdr:row>286</xdr:row>
          <xdr:rowOff>238125</xdr:rowOff>
        </xdr:to>
        <xdr:sp macro="" textlink="">
          <xdr:nvSpPr>
            <xdr:cNvPr id="4195" name="Check Box 99" hidden="1">
              <a:extLst>
                <a:ext uri="{63B3BB69-23CF-44E3-9099-C40C66FF867C}">
                  <a14:compatExt spid="_x0000_s4195"/>
                </a:ext>
                <a:ext uri="{FF2B5EF4-FFF2-40B4-BE49-F238E27FC236}">
                  <a16:creationId xmlns:a16="http://schemas.microsoft.com/office/drawing/2014/main" xmlns="" id="{00000000-0008-0000-0100-00006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287</xdr:row>
          <xdr:rowOff>0</xdr:rowOff>
        </xdr:from>
        <xdr:to>
          <xdr:col>7</xdr:col>
          <xdr:colOff>314325</xdr:colOff>
          <xdr:row>287</xdr:row>
          <xdr:rowOff>238125</xdr:rowOff>
        </xdr:to>
        <xdr:sp macro="" textlink="">
          <xdr:nvSpPr>
            <xdr:cNvPr id="4196" name="Check Box 100" hidden="1">
              <a:extLst>
                <a:ext uri="{63B3BB69-23CF-44E3-9099-C40C66FF867C}">
                  <a14:compatExt spid="_x0000_s4196"/>
                </a:ext>
                <a:ext uri="{FF2B5EF4-FFF2-40B4-BE49-F238E27FC236}">
                  <a16:creationId xmlns:a16="http://schemas.microsoft.com/office/drawing/2014/main" xmlns="" id="{00000000-0008-0000-0100-00006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295</xdr:row>
          <xdr:rowOff>0</xdr:rowOff>
        </xdr:from>
        <xdr:to>
          <xdr:col>7</xdr:col>
          <xdr:colOff>314325</xdr:colOff>
          <xdr:row>295</xdr:row>
          <xdr:rowOff>238125</xdr:rowOff>
        </xdr:to>
        <xdr:sp macro="" textlink="">
          <xdr:nvSpPr>
            <xdr:cNvPr id="4197" name="Check Box 101" hidden="1">
              <a:extLst>
                <a:ext uri="{63B3BB69-23CF-44E3-9099-C40C66FF867C}">
                  <a14:compatExt spid="_x0000_s4197"/>
                </a:ext>
                <a:ext uri="{FF2B5EF4-FFF2-40B4-BE49-F238E27FC236}">
                  <a16:creationId xmlns:a16="http://schemas.microsoft.com/office/drawing/2014/main" xmlns="" id="{00000000-0008-0000-0100-00006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296</xdr:row>
          <xdr:rowOff>0</xdr:rowOff>
        </xdr:from>
        <xdr:to>
          <xdr:col>7</xdr:col>
          <xdr:colOff>314325</xdr:colOff>
          <xdr:row>296</xdr:row>
          <xdr:rowOff>238125</xdr:rowOff>
        </xdr:to>
        <xdr:sp macro="" textlink="">
          <xdr:nvSpPr>
            <xdr:cNvPr id="4198" name="Check Box 102" hidden="1">
              <a:extLst>
                <a:ext uri="{63B3BB69-23CF-44E3-9099-C40C66FF867C}">
                  <a14:compatExt spid="_x0000_s4198"/>
                </a:ext>
                <a:ext uri="{FF2B5EF4-FFF2-40B4-BE49-F238E27FC236}">
                  <a16:creationId xmlns:a16="http://schemas.microsoft.com/office/drawing/2014/main" xmlns="" id="{00000000-0008-0000-0100-00006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297</xdr:row>
          <xdr:rowOff>0</xdr:rowOff>
        </xdr:from>
        <xdr:to>
          <xdr:col>7</xdr:col>
          <xdr:colOff>314325</xdr:colOff>
          <xdr:row>297</xdr:row>
          <xdr:rowOff>238125</xdr:rowOff>
        </xdr:to>
        <xdr:sp macro="" textlink="">
          <xdr:nvSpPr>
            <xdr:cNvPr id="4199" name="Check Box 103" hidden="1">
              <a:extLst>
                <a:ext uri="{63B3BB69-23CF-44E3-9099-C40C66FF867C}">
                  <a14:compatExt spid="_x0000_s4199"/>
                </a:ext>
                <a:ext uri="{FF2B5EF4-FFF2-40B4-BE49-F238E27FC236}">
                  <a16:creationId xmlns:a16="http://schemas.microsoft.com/office/drawing/2014/main" xmlns="" id="{00000000-0008-0000-0100-00006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298</xdr:row>
          <xdr:rowOff>0</xdr:rowOff>
        </xdr:from>
        <xdr:to>
          <xdr:col>7</xdr:col>
          <xdr:colOff>314325</xdr:colOff>
          <xdr:row>298</xdr:row>
          <xdr:rowOff>238125</xdr:rowOff>
        </xdr:to>
        <xdr:sp macro="" textlink="">
          <xdr:nvSpPr>
            <xdr:cNvPr id="4200" name="Check Box 104" hidden="1">
              <a:extLst>
                <a:ext uri="{63B3BB69-23CF-44E3-9099-C40C66FF867C}">
                  <a14:compatExt spid="_x0000_s4200"/>
                </a:ext>
                <a:ext uri="{FF2B5EF4-FFF2-40B4-BE49-F238E27FC236}">
                  <a16:creationId xmlns:a16="http://schemas.microsoft.com/office/drawing/2014/main" xmlns="" id="{00000000-0008-0000-0100-00006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338</xdr:row>
          <xdr:rowOff>0</xdr:rowOff>
        </xdr:from>
        <xdr:to>
          <xdr:col>7</xdr:col>
          <xdr:colOff>314325</xdr:colOff>
          <xdr:row>339</xdr:row>
          <xdr:rowOff>0</xdr:rowOff>
        </xdr:to>
        <xdr:sp macro="" textlink="">
          <xdr:nvSpPr>
            <xdr:cNvPr id="4201" name="Check Box 105" hidden="1">
              <a:extLst>
                <a:ext uri="{63B3BB69-23CF-44E3-9099-C40C66FF867C}">
                  <a14:compatExt spid="_x0000_s4201"/>
                </a:ext>
                <a:ext uri="{FF2B5EF4-FFF2-40B4-BE49-F238E27FC236}">
                  <a16:creationId xmlns:a16="http://schemas.microsoft.com/office/drawing/2014/main" xmlns="" id="{00000000-0008-0000-0100-00006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339</xdr:row>
          <xdr:rowOff>0</xdr:rowOff>
        </xdr:from>
        <xdr:to>
          <xdr:col>7</xdr:col>
          <xdr:colOff>314325</xdr:colOff>
          <xdr:row>340</xdr:row>
          <xdr:rowOff>0</xdr:rowOff>
        </xdr:to>
        <xdr:sp macro="" textlink="">
          <xdr:nvSpPr>
            <xdr:cNvPr id="4202" name="Check Box 106" hidden="1">
              <a:extLst>
                <a:ext uri="{63B3BB69-23CF-44E3-9099-C40C66FF867C}">
                  <a14:compatExt spid="_x0000_s4202"/>
                </a:ext>
                <a:ext uri="{FF2B5EF4-FFF2-40B4-BE49-F238E27FC236}">
                  <a16:creationId xmlns:a16="http://schemas.microsoft.com/office/drawing/2014/main" xmlns="" id="{00000000-0008-0000-0100-00006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340</xdr:row>
          <xdr:rowOff>0</xdr:rowOff>
        </xdr:from>
        <xdr:to>
          <xdr:col>7</xdr:col>
          <xdr:colOff>314325</xdr:colOff>
          <xdr:row>341</xdr:row>
          <xdr:rowOff>0</xdr:rowOff>
        </xdr:to>
        <xdr:sp macro="" textlink="">
          <xdr:nvSpPr>
            <xdr:cNvPr id="4203" name="Check Box 107" hidden="1">
              <a:extLst>
                <a:ext uri="{63B3BB69-23CF-44E3-9099-C40C66FF867C}">
                  <a14:compatExt spid="_x0000_s4203"/>
                </a:ext>
                <a:ext uri="{FF2B5EF4-FFF2-40B4-BE49-F238E27FC236}">
                  <a16:creationId xmlns:a16="http://schemas.microsoft.com/office/drawing/2014/main" xmlns="" id="{00000000-0008-0000-0100-00006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341</xdr:row>
          <xdr:rowOff>0</xdr:rowOff>
        </xdr:from>
        <xdr:to>
          <xdr:col>7</xdr:col>
          <xdr:colOff>314325</xdr:colOff>
          <xdr:row>341</xdr:row>
          <xdr:rowOff>238125</xdr:rowOff>
        </xdr:to>
        <xdr:sp macro="" textlink="">
          <xdr:nvSpPr>
            <xdr:cNvPr id="4204" name="Check Box 108" hidden="1">
              <a:extLst>
                <a:ext uri="{63B3BB69-23CF-44E3-9099-C40C66FF867C}">
                  <a14:compatExt spid="_x0000_s4204"/>
                </a:ext>
                <a:ext uri="{FF2B5EF4-FFF2-40B4-BE49-F238E27FC236}">
                  <a16:creationId xmlns:a16="http://schemas.microsoft.com/office/drawing/2014/main" xmlns="" id="{00000000-0008-0000-0100-00006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342</xdr:row>
          <xdr:rowOff>0</xdr:rowOff>
        </xdr:from>
        <xdr:to>
          <xdr:col>7</xdr:col>
          <xdr:colOff>314325</xdr:colOff>
          <xdr:row>343</xdr:row>
          <xdr:rowOff>0</xdr:rowOff>
        </xdr:to>
        <xdr:sp macro="" textlink="">
          <xdr:nvSpPr>
            <xdr:cNvPr id="4205" name="Check Box 109" hidden="1">
              <a:extLst>
                <a:ext uri="{63B3BB69-23CF-44E3-9099-C40C66FF867C}">
                  <a14:compatExt spid="_x0000_s4205"/>
                </a:ext>
                <a:ext uri="{FF2B5EF4-FFF2-40B4-BE49-F238E27FC236}">
                  <a16:creationId xmlns:a16="http://schemas.microsoft.com/office/drawing/2014/main" xmlns="" id="{00000000-0008-0000-0100-00006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343</xdr:row>
          <xdr:rowOff>0</xdr:rowOff>
        </xdr:from>
        <xdr:to>
          <xdr:col>7</xdr:col>
          <xdr:colOff>314325</xdr:colOff>
          <xdr:row>343</xdr:row>
          <xdr:rowOff>238125</xdr:rowOff>
        </xdr:to>
        <xdr:sp macro="" textlink="">
          <xdr:nvSpPr>
            <xdr:cNvPr id="4206" name="Check Box 110" hidden="1">
              <a:extLst>
                <a:ext uri="{63B3BB69-23CF-44E3-9099-C40C66FF867C}">
                  <a14:compatExt spid="_x0000_s4206"/>
                </a:ext>
                <a:ext uri="{FF2B5EF4-FFF2-40B4-BE49-F238E27FC236}">
                  <a16:creationId xmlns:a16="http://schemas.microsoft.com/office/drawing/2014/main" xmlns="" id="{00000000-0008-0000-0100-00006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344</xdr:row>
          <xdr:rowOff>0</xdr:rowOff>
        </xdr:from>
        <xdr:to>
          <xdr:col>7</xdr:col>
          <xdr:colOff>314325</xdr:colOff>
          <xdr:row>344</xdr:row>
          <xdr:rowOff>238125</xdr:rowOff>
        </xdr:to>
        <xdr:sp macro="" textlink="">
          <xdr:nvSpPr>
            <xdr:cNvPr id="4207" name="Check Box 111" hidden="1">
              <a:extLst>
                <a:ext uri="{63B3BB69-23CF-44E3-9099-C40C66FF867C}">
                  <a14:compatExt spid="_x0000_s4207"/>
                </a:ext>
                <a:ext uri="{FF2B5EF4-FFF2-40B4-BE49-F238E27FC236}">
                  <a16:creationId xmlns:a16="http://schemas.microsoft.com/office/drawing/2014/main" xmlns="" id="{00000000-0008-0000-0100-00006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345</xdr:row>
          <xdr:rowOff>0</xdr:rowOff>
        </xdr:from>
        <xdr:to>
          <xdr:col>7</xdr:col>
          <xdr:colOff>314325</xdr:colOff>
          <xdr:row>345</xdr:row>
          <xdr:rowOff>238125</xdr:rowOff>
        </xdr:to>
        <xdr:sp macro="" textlink="">
          <xdr:nvSpPr>
            <xdr:cNvPr id="4208" name="Check Box 112" hidden="1">
              <a:extLst>
                <a:ext uri="{63B3BB69-23CF-44E3-9099-C40C66FF867C}">
                  <a14:compatExt spid="_x0000_s4208"/>
                </a:ext>
                <a:ext uri="{FF2B5EF4-FFF2-40B4-BE49-F238E27FC236}">
                  <a16:creationId xmlns:a16="http://schemas.microsoft.com/office/drawing/2014/main" xmlns="" id="{00000000-0008-0000-0100-00007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346</xdr:row>
          <xdr:rowOff>0</xdr:rowOff>
        </xdr:from>
        <xdr:to>
          <xdr:col>7</xdr:col>
          <xdr:colOff>314325</xdr:colOff>
          <xdr:row>347</xdr:row>
          <xdr:rowOff>0</xdr:rowOff>
        </xdr:to>
        <xdr:sp macro="" textlink="">
          <xdr:nvSpPr>
            <xdr:cNvPr id="4209" name="Check Box 113" hidden="1">
              <a:extLst>
                <a:ext uri="{63B3BB69-23CF-44E3-9099-C40C66FF867C}">
                  <a14:compatExt spid="_x0000_s4209"/>
                </a:ext>
                <a:ext uri="{FF2B5EF4-FFF2-40B4-BE49-F238E27FC236}">
                  <a16:creationId xmlns:a16="http://schemas.microsoft.com/office/drawing/2014/main" xmlns="" id="{00000000-0008-0000-0100-00007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347</xdr:row>
          <xdr:rowOff>0</xdr:rowOff>
        </xdr:from>
        <xdr:to>
          <xdr:col>7</xdr:col>
          <xdr:colOff>314325</xdr:colOff>
          <xdr:row>347</xdr:row>
          <xdr:rowOff>238125</xdr:rowOff>
        </xdr:to>
        <xdr:sp macro="" textlink="">
          <xdr:nvSpPr>
            <xdr:cNvPr id="4210" name="Check Box 114" hidden="1">
              <a:extLst>
                <a:ext uri="{63B3BB69-23CF-44E3-9099-C40C66FF867C}">
                  <a14:compatExt spid="_x0000_s4210"/>
                </a:ext>
                <a:ext uri="{FF2B5EF4-FFF2-40B4-BE49-F238E27FC236}">
                  <a16:creationId xmlns:a16="http://schemas.microsoft.com/office/drawing/2014/main" xmlns="" id="{00000000-0008-0000-0100-00007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349</xdr:row>
          <xdr:rowOff>0</xdr:rowOff>
        </xdr:from>
        <xdr:to>
          <xdr:col>7</xdr:col>
          <xdr:colOff>314325</xdr:colOff>
          <xdr:row>349</xdr:row>
          <xdr:rowOff>238125</xdr:rowOff>
        </xdr:to>
        <xdr:sp macro="" textlink="">
          <xdr:nvSpPr>
            <xdr:cNvPr id="4211" name="Check Box 115" hidden="1">
              <a:extLst>
                <a:ext uri="{63B3BB69-23CF-44E3-9099-C40C66FF867C}">
                  <a14:compatExt spid="_x0000_s4211"/>
                </a:ext>
                <a:ext uri="{FF2B5EF4-FFF2-40B4-BE49-F238E27FC236}">
                  <a16:creationId xmlns:a16="http://schemas.microsoft.com/office/drawing/2014/main" xmlns="" id="{00000000-0008-0000-0100-00007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350</xdr:row>
          <xdr:rowOff>0</xdr:rowOff>
        </xdr:from>
        <xdr:to>
          <xdr:col>7</xdr:col>
          <xdr:colOff>314325</xdr:colOff>
          <xdr:row>350</xdr:row>
          <xdr:rowOff>238125</xdr:rowOff>
        </xdr:to>
        <xdr:sp macro="" textlink="">
          <xdr:nvSpPr>
            <xdr:cNvPr id="4212" name="Check Box 116" hidden="1">
              <a:extLst>
                <a:ext uri="{63B3BB69-23CF-44E3-9099-C40C66FF867C}">
                  <a14:compatExt spid="_x0000_s4212"/>
                </a:ext>
                <a:ext uri="{FF2B5EF4-FFF2-40B4-BE49-F238E27FC236}">
                  <a16:creationId xmlns:a16="http://schemas.microsoft.com/office/drawing/2014/main" xmlns="" id="{00000000-0008-0000-0100-00007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351</xdr:row>
          <xdr:rowOff>0</xdr:rowOff>
        </xdr:from>
        <xdr:to>
          <xdr:col>7</xdr:col>
          <xdr:colOff>314325</xdr:colOff>
          <xdr:row>351</xdr:row>
          <xdr:rowOff>238125</xdr:rowOff>
        </xdr:to>
        <xdr:sp macro="" textlink="">
          <xdr:nvSpPr>
            <xdr:cNvPr id="4213" name="Check Box 117" hidden="1">
              <a:extLst>
                <a:ext uri="{63B3BB69-23CF-44E3-9099-C40C66FF867C}">
                  <a14:compatExt spid="_x0000_s4213"/>
                </a:ext>
                <a:ext uri="{FF2B5EF4-FFF2-40B4-BE49-F238E27FC236}">
                  <a16:creationId xmlns:a16="http://schemas.microsoft.com/office/drawing/2014/main" xmlns="" id="{00000000-0008-0000-0100-00007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352</xdr:row>
          <xdr:rowOff>0</xdr:rowOff>
        </xdr:from>
        <xdr:to>
          <xdr:col>7</xdr:col>
          <xdr:colOff>314325</xdr:colOff>
          <xdr:row>352</xdr:row>
          <xdr:rowOff>238125</xdr:rowOff>
        </xdr:to>
        <xdr:sp macro="" textlink="">
          <xdr:nvSpPr>
            <xdr:cNvPr id="4214" name="Check Box 118" hidden="1">
              <a:extLst>
                <a:ext uri="{63B3BB69-23CF-44E3-9099-C40C66FF867C}">
                  <a14:compatExt spid="_x0000_s4214"/>
                </a:ext>
                <a:ext uri="{FF2B5EF4-FFF2-40B4-BE49-F238E27FC236}">
                  <a16:creationId xmlns:a16="http://schemas.microsoft.com/office/drawing/2014/main" xmlns="" id="{00000000-0008-0000-0100-00007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353</xdr:row>
          <xdr:rowOff>0</xdr:rowOff>
        </xdr:from>
        <xdr:to>
          <xdr:col>7</xdr:col>
          <xdr:colOff>314325</xdr:colOff>
          <xdr:row>353</xdr:row>
          <xdr:rowOff>238125</xdr:rowOff>
        </xdr:to>
        <xdr:sp macro="" textlink="">
          <xdr:nvSpPr>
            <xdr:cNvPr id="4215" name="Check Box 119" hidden="1">
              <a:extLst>
                <a:ext uri="{63B3BB69-23CF-44E3-9099-C40C66FF867C}">
                  <a14:compatExt spid="_x0000_s4215"/>
                </a:ext>
                <a:ext uri="{FF2B5EF4-FFF2-40B4-BE49-F238E27FC236}">
                  <a16:creationId xmlns:a16="http://schemas.microsoft.com/office/drawing/2014/main" xmlns="" id="{00000000-0008-0000-0100-00007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354</xdr:row>
          <xdr:rowOff>0</xdr:rowOff>
        </xdr:from>
        <xdr:to>
          <xdr:col>7</xdr:col>
          <xdr:colOff>314325</xdr:colOff>
          <xdr:row>354</xdr:row>
          <xdr:rowOff>238125</xdr:rowOff>
        </xdr:to>
        <xdr:sp macro="" textlink="">
          <xdr:nvSpPr>
            <xdr:cNvPr id="4216" name="Check Box 120" hidden="1">
              <a:extLst>
                <a:ext uri="{63B3BB69-23CF-44E3-9099-C40C66FF867C}">
                  <a14:compatExt spid="_x0000_s4216"/>
                </a:ext>
                <a:ext uri="{FF2B5EF4-FFF2-40B4-BE49-F238E27FC236}">
                  <a16:creationId xmlns:a16="http://schemas.microsoft.com/office/drawing/2014/main" xmlns="" id="{00000000-0008-0000-0100-00007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355</xdr:row>
          <xdr:rowOff>0</xdr:rowOff>
        </xdr:from>
        <xdr:to>
          <xdr:col>7</xdr:col>
          <xdr:colOff>314325</xdr:colOff>
          <xdr:row>355</xdr:row>
          <xdr:rowOff>238125</xdr:rowOff>
        </xdr:to>
        <xdr:sp macro="" textlink="">
          <xdr:nvSpPr>
            <xdr:cNvPr id="4217" name="Check Box 121" hidden="1">
              <a:extLst>
                <a:ext uri="{63B3BB69-23CF-44E3-9099-C40C66FF867C}">
                  <a14:compatExt spid="_x0000_s4217"/>
                </a:ext>
                <a:ext uri="{FF2B5EF4-FFF2-40B4-BE49-F238E27FC236}">
                  <a16:creationId xmlns:a16="http://schemas.microsoft.com/office/drawing/2014/main" xmlns="" id="{00000000-0008-0000-0100-00007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356</xdr:row>
          <xdr:rowOff>0</xdr:rowOff>
        </xdr:from>
        <xdr:to>
          <xdr:col>7</xdr:col>
          <xdr:colOff>314325</xdr:colOff>
          <xdr:row>356</xdr:row>
          <xdr:rowOff>238125</xdr:rowOff>
        </xdr:to>
        <xdr:sp macro="" textlink="">
          <xdr:nvSpPr>
            <xdr:cNvPr id="4218" name="Check Box 122" hidden="1">
              <a:extLst>
                <a:ext uri="{63B3BB69-23CF-44E3-9099-C40C66FF867C}">
                  <a14:compatExt spid="_x0000_s4218"/>
                </a:ext>
                <a:ext uri="{FF2B5EF4-FFF2-40B4-BE49-F238E27FC236}">
                  <a16:creationId xmlns:a16="http://schemas.microsoft.com/office/drawing/2014/main" xmlns="" id="{00000000-0008-0000-0100-00007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357</xdr:row>
          <xdr:rowOff>0</xdr:rowOff>
        </xdr:from>
        <xdr:to>
          <xdr:col>7</xdr:col>
          <xdr:colOff>314325</xdr:colOff>
          <xdr:row>357</xdr:row>
          <xdr:rowOff>238125</xdr:rowOff>
        </xdr:to>
        <xdr:sp macro="" textlink="">
          <xdr:nvSpPr>
            <xdr:cNvPr id="4219" name="Check Box 123" hidden="1">
              <a:extLst>
                <a:ext uri="{63B3BB69-23CF-44E3-9099-C40C66FF867C}">
                  <a14:compatExt spid="_x0000_s4219"/>
                </a:ext>
                <a:ext uri="{FF2B5EF4-FFF2-40B4-BE49-F238E27FC236}">
                  <a16:creationId xmlns:a16="http://schemas.microsoft.com/office/drawing/2014/main" xmlns="" id="{00000000-0008-0000-0100-00007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358</xdr:row>
          <xdr:rowOff>0</xdr:rowOff>
        </xdr:from>
        <xdr:to>
          <xdr:col>7</xdr:col>
          <xdr:colOff>314325</xdr:colOff>
          <xdr:row>358</xdr:row>
          <xdr:rowOff>238125</xdr:rowOff>
        </xdr:to>
        <xdr:sp macro="" textlink="">
          <xdr:nvSpPr>
            <xdr:cNvPr id="4220" name="Check Box 124" hidden="1">
              <a:extLst>
                <a:ext uri="{63B3BB69-23CF-44E3-9099-C40C66FF867C}">
                  <a14:compatExt spid="_x0000_s4220"/>
                </a:ext>
                <a:ext uri="{FF2B5EF4-FFF2-40B4-BE49-F238E27FC236}">
                  <a16:creationId xmlns:a16="http://schemas.microsoft.com/office/drawing/2014/main" xmlns="" id="{00000000-0008-0000-0100-00007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359</xdr:row>
          <xdr:rowOff>0</xdr:rowOff>
        </xdr:from>
        <xdr:to>
          <xdr:col>7</xdr:col>
          <xdr:colOff>314325</xdr:colOff>
          <xdr:row>359</xdr:row>
          <xdr:rowOff>238125</xdr:rowOff>
        </xdr:to>
        <xdr:sp macro="" textlink="">
          <xdr:nvSpPr>
            <xdr:cNvPr id="4221" name="Check Box 125" hidden="1">
              <a:extLst>
                <a:ext uri="{63B3BB69-23CF-44E3-9099-C40C66FF867C}">
                  <a14:compatExt spid="_x0000_s4221"/>
                </a:ext>
                <a:ext uri="{FF2B5EF4-FFF2-40B4-BE49-F238E27FC236}">
                  <a16:creationId xmlns:a16="http://schemas.microsoft.com/office/drawing/2014/main" xmlns="" id="{00000000-0008-0000-0100-00007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360</xdr:row>
          <xdr:rowOff>0</xdr:rowOff>
        </xdr:from>
        <xdr:to>
          <xdr:col>7</xdr:col>
          <xdr:colOff>314325</xdr:colOff>
          <xdr:row>360</xdr:row>
          <xdr:rowOff>238125</xdr:rowOff>
        </xdr:to>
        <xdr:sp macro="" textlink="">
          <xdr:nvSpPr>
            <xdr:cNvPr id="4222" name="Check Box 126" hidden="1">
              <a:extLst>
                <a:ext uri="{63B3BB69-23CF-44E3-9099-C40C66FF867C}">
                  <a14:compatExt spid="_x0000_s4222"/>
                </a:ext>
                <a:ext uri="{FF2B5EF4-FFF2-40B4-BE49-F238E27FC236}">
                  <a16:creationId xmlns:a16="http://schemas.microsoft.com/office/drawing/2014/main" xmlns="" id="{00000000-0008-0000-0100-00007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361</xdr:row>
          <xdr:rowOff>0</xdr:rowOff>
        </xdr:from>
        <xdr:to>
          <xdr:col>7</xdr:col>
          <xdr:colOff>314325</xdr:colOff>
          <xdr:row>361</xdr:row>
          <xdr:rowOff>238125</xdr:rowOff>
        </xdr:to>
        <xdr:sp macro="" textlink="">
          <xdr:nvSpPr>
            <xdr:cNvPr id="4223" name="Check Box 127" hidden="1">
              <a:extLst>
                <a:ext uri="{63B3BB69-23CF-44E3-9099-C40C66FF867C}">
                  <a14:compatExt spid="_x0000_s4223"/>
                </a:ext>
                <a:ext uri="{FF2B5EF4-FFF2-40B4-BE49-F238E27FC236}">
                  <a16:creationId xmlns:a16="http://schemas.microsoft.com/office/drawing/2014/main" xmlns="" id="{00000000-0008-0000-0100-00007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362</xdr:row>
          <xdr:rowOff>0</xdr:rowOff>
        </xdr:from>
        <xdr:to>
          <xdr:col>7</xdr:col>
          <xdr:colOff>314325</xdr:colOff>
          <xdr:row>362</xdr:row>
          <xdr:rowOff>238125</xdr:rowOff>
        </xdr:to>
        <xdr:sp macro="" textlink="">
          <xdr:nvSpPr>
            <xdr:cNvPr id="4224" name="Check Box 128" hidden="1">
              <a:extLst>
                <a:ext uri="{63B3BB69-23CF-44E3-9099-C40C66FF867C}">
                  <a14:compatExt spid="_x0000_s4224"/>
                </a:ext>
                <a:ext uri="{FF2B5EF4-FFF2-40B4-BE49-F238E27FC236}">
                  <a16:creationId xmlns:a16="http://schemas.microsoft.com/office/drawing/2014/main" xmlns="" id="{00000000-0008-0000-0100-00008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363</xdr:row>
          <xdr:rowOff>0</xdr:rowOff>
        </xdr:from>
        <xdr:to>
          <xdr:col>7</xdr:col>
          <xdr:colOff>314325</xdr:colOff>
          <xdr:row>363</xdr:row>
          <xdr:rowOff>238125</xdr:rowOff>
        </xdr:to>
        <xdr:sp macro="" textlink="">
          <xdr:nvSpPr>
            <xdr:cNvPr id="4225" name="Check Box 129" hidden="1">
              <a:extLst>
                <a:ext uri="{63B3BB69-23CF-44E3-9099-C40C66FF867C}">
                  <a14:compatExt spid="_x0000_s4225"/>
                </a:ext>
                <a:ext uri="{FF2B5EF4-FFF2-40B4-BE49-F238E27FC236}">
                  <a16:creationId xmlns:a16="http://schemas.microsoft.com/office/drawing/2014/main" xmlns="" id="{00000000-0008-0000-0100-00008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364</xdr:row>
          <xdr:rowOff>0</xdr:rowOff>
        </xdr:from>
        <xdr:to>
          <xdr:col>7</xdr:col>
          <xdr:colOff>314325</xdr:colOff>
          <xdr:row>364</xdr:row>
          <xdr:rowOff>238125</xdr:rowOff>
        </xdr:to>
        <xdr:sp macro="" textlink="">
          <xdr:nvSpPr>
            <xdr:cNvPr id="4226" name="Check Box 130" hidden="1">
              <a:extLst>
                <a:ext uri="{63B3BB69-23CF-44E3-9099-C40C66FF867C}">
                  <a14:compatExt spid="_x0000_s4226"/>
                </a:ext>
                <a:ext uri="{FF2B5EF4-FFF2-40B4-BE49-F238E27FC236}">
                  <a16:creationId xmlns:a16="http://schemas.microsoft.com/office/drawing/2014/main" xmlns="" id="{00000000-0008-0000-0100-00008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365</xdr:row>
          <xdr:rowOff>0</xdr:rowOff>
        </xdr:from>
        <xdr:to>
          <xdr:col>7</xdr:col>
          <xdr:colOff>314325</xdr:colOff>
          <xdr:row>365</xdr:row>
          <xdr:rowOff>238125</xdr:rowOff>
        </xdr:to>
        <xdr:sp macro="" textlink="">
          <xdr:nvSpPr>
            <xdr:cNvPr id="4227" name="Check Box 131" hidden="1">
              <a:extLst>
                <a:ext uri="{63B3BB69-23CF-44E3-9099-C40C66FF867C}">
                  <a14:compatExt spid="_x0000_s4227"/>
                </a:ext>
                <a:ext uri="{FF2B5EF4-FFF2-40B4-BE49-F238E27FC236}">
                  <a16:creationId xmlns:a16="http://schemas.microsoft.com/office/drawing/2014/main" xmlns="" id="{00000000-0008-0000-0100-00008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366</xdr:row>
          <xdr:rowOff>0</xdr:rowOff>
        </xdr:from>
        <xdr:to>
          <xdr:col>7</xdr:col>
          <xdr:colOff>314325</xdr:colOff>
          <xdr:row>366</xdr:row>
          <xdr:rowOff>238125</xdr:rowOff>
        </xdr:to>
        <xdr:sp macro="" textlink="">
          <xdr:nvSpPr>
            <xdr:cNvPr id="4228" name="Check Box 132" hidden="1">
              <a:extLst>
                <a:ext uri="{63B3BB69-23CF-44E3-9099-C40C66FF867C}">
                  <a14:compatExt spid="_x0000_s4228"/>
                </a:ext>
                <a:ext uri="{FF2B5EF4-FFF2-40B4-BE49-F238E27FC236}">
                  <a16:creationId xmlns:a16="http://schemas.microsoft.com/office/drawing/2014/main" xmlns="" id="{00000000-0008-0000-0100-00008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367</xdr:row>
          <xdr:rowOff>0</xdr:rowOff>
        </xdr:from>
        <xdr:to>
          <xdr:col>7</xdr:col>
          <xdr:colOff>314325</xdr:colOff>
          <xdr:row>367</xdr:row>
          <xdr:rowOff>238125</xdr:rowOff>
        </xdr:to>
        <xdr:sp macro="" textlink="">
          <xdr:nvSpPr>
            <xdr:cNvPr id="4229" name="Check Box 133" hidden="1">
              <a:extLst>
                <a:ext uri="{63B3BB69-23CF-44E3-9099-C40C66FF867C}">
                  <a14:compatExt spid="_x0000_s4229"/>
                </a:ext>
                <a:ext uri="{FF2B5EF4-FFF2-40B4-BE49-F238E27FC236}">
                  <a16:creationId xmlns:a16="http://schemas.microsoft.com/office/drawing/2014/main" xmlns="" id="{00000000-0008-0000-0100-00008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368</xdr:row>
          <xdr:rowOff>0</xdr:rowOff>
        </xdr:from>
        <xdr:to>
          <xdr:col>7</xdr:col>
          <xdr:colOff>314325</xdr:colOff>
          <xdr:row>368</xdr:row>
          <xdr:rowOff>238125</xdr:rowOff>
        </xdr:to>
        <xdr:sp macro="" textlink="">
          <xdr:nvSpPr>
            <xdr:cNvPr id="4230" name="Check Box 134" hidden="1">
              <a:extLst>
                <a:ext uri="{63B3BB69-23CF-44E3-9099-C40C66FF867C}">
                  <a14:compatExt spid="_x0000_s4230"/>
                </a:ext>
                <a:ext uri="{FF2B5EF4-FFF2-40B4-BE49-F238E27FC236}">
                  <a16:creationId xmlns:a16="http://schemas.microsoft.com/office/drawing/2014/main" xmlns="" id="{00000000-0008-0000-0100-00008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369</xdr:row>
          <xdr:rowOff>0</xdr:rowOff>
        </xdr:from>
        <xdr:to>
          <xdr:col>7</xdr:col>
          <xdr:colOff>314325</xdr:colOff>
          <xdr:row>369</xdr:row>
          <xdr:rowOff>238125</xdr:rowOff>
        </xdr:to>
        <xdr:sp macro="" textlink="">
          <xdr:nvSpPr>
            <xdr:cNvPr id="4231" name="Check Box 135" hidden="1">
              <a:extLst>
                <a:ext uri="{63B3BB69-23CF-44E3-9099-C40C66FF867C}">
                  <a14:compatExt spid="_x0000_s4231"/>
                </a:ext>
                <a:ext uri="{FF2B5EF4-FFF2-40B4-BE49-F238E27FC236}">
                  <a16:creationId xmlns:a16="http://schemas.microsoft.com/office/drawing/2014/main" xmlns="" id="{00000000-0008-0000-0100-00008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370</xdr:row>
          <xdr:rowOff>0</xdr:rowOff>
        </xdr:from>
        <xdr:to>
          <xdr:col>7</xdr:col>
          <xdr:colOff>314325</xdr:colOff>
          <xdr:row>370</xdr:row>
          <xdr:rowOff>238125</xdr:rowOff>
        </xdr:to>
        <xdr:sp macro="" textlink="">
          <xdr:nvSpPr>
            <xdr:cNvPr id="4232" name="Check Box 136" hidden="1">
              <a:extLst>
                <a:ext uri="{63B3BB69-23CF-44E3-9099-C40C66FF867C}">
                  <a14:compatExt spid="_x0000_s4232"/>
                </a:ext>
                <a:ext uri="{FF2B5EF4-FFF2-40B4-BE49-F238E27FC236}">
                  <a16:creationId xmlns:a16="http://schemas.microsoft.com/office/drawing/2014/main" xmlns="" id="{00000000-0008-0000-0100-00008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371</xdr:row>
          <xdr:rowOff>0</xdr:rowOff>
        </xdr:from>
        <xdr:to>
          <xdr:col>7</xdr:col>
          <xdr:colOff>314325</xdr:colOff>
          <xdr:row>371</xdr:row>
          <xdr:rowOff>238125</xdr:rowOff>
        </xdr:to>
        <xdr:sp macro="" textlink="">
          <xdr:nvSpPr>
            <xdr:cNvPr id="4233" name="Check Box 137" hidden="1">
              <a:extLst>
                <a:ext uri="{63B3BB69-23CF-44E3-9099-C40C66FF867C}">
                  <a14:compatExt spid="_x0000_s4233"/>
                </a:ext>
                <a:ext uri="{FF2B5EF4-FFF2-40B4-BE49-F238E27FC236}">
                  <a16:creationId xmlns:a16="http://schemas.microsoft.com/office/drawing/2014/main" xmlns="" id="{00000000-0008-0000-0100-00008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372</xdr:row>
          <xdr:rowOff>0</xdr:rowOff>
        </xdr:from>
        <xdr:to>
          <xdr:col>7</xdr:col>
          <xdr:colOff>314325</xdr:colOff>
          <xdr:row>372</xdr:row>
          <xdr:rowOff>238125</xdr:rowOff>
        </xdr:to>
        <xdr:sp macro="" textlink="">
          <xdr:nvSpPr>
            <xdr:cNvPr id="4234" name="Check Box 138" hidden="1">
              <a:extLst>
                <a:ext uri="{63B3BB69-23CF-44E3-9099-C40C66FF867C}">
                  <a14:compatExt spid="_x0000_s4234"/>
                </a:ext>
                <a:ext uri="{FF2B5EF4-FFF2-40B4-BE49-F238E27FC236}">
                  <a16:creationId xmlns:a16="http://schemas.microsoft.com/office/drawing/2014/main" xmlns="" id="{00000000-0008-0000-0100-00008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373</xdr:row>
          <xdr:rowOff>0</xdr:rowOff>
        </xdr:from>
        <xdr:to>
          <xdr:col>7</xdr:col>
          <xdr:colOff>314325</xdr:colOff>
          <xdr:row>373</xdr:row>
          <xdr:rowOff>238125</xdr:rowOff>
        </xdr:to>
        <xdr:sp macro="" textlink="">
          <xdr:nvSpPr>
            <xdr:cNvPr id="4235" name="Check Box 139" hidden="1">
              <a:extLst>
                <a:ext uri="{63B3BB69-23CF-44E3-9099-C40C66FF867C}">
                  <a14:compatExt spid="_x0000_s4235"/>
                </a:ext>
                <a:ext uri="{FF2B5EF4-FFF2-40B4-BE49-F238E27FC236}">
                  <a16:creationId xmlns:a16="http://schemas.microsoft.com/office/drawing/2014/main" xmlns="" id="{00000000-0008-0000-0100-00008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377</xdr:row>
          <xdr:rowOff>0</xdr:rowOff>
        </xdr:from>
        <xdr:to>
          <xdr:col>7</xdr:col>
          <xdr:colOff>314325</xdr:colOff>
          <xdr:row>377</xdr:row>
          <xdr:rowOff>238125</xdr:rowOff>
        </xdr:to>
        <xdr:sp macro="" textlink="">
          <xdr:nvSpPr>
            <xdr:cNvPr id="4236" name="Check Box 140" hidden="1">
              <a:extLst>
                <a:ext uri="{63B3BB69-23CF-44E3-9099-C40C66FF867C}">
                  <a14:compatExt spid="_x0000_s4236"/>
                </a:ext>
                <a:ext uri="{FF2B5EF4-FFF2-40B4-BE49-F238E27FC236}">
                  <a16:creationId xmlns:a16="http://schemas.microsoft.com/office/drawing/2014/main" xmlns="" id="{00000000-0008-0000-0100-00008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377</xdr:row>
          <xdr:rowOff>0</xdr:rowOff>
        </xdr:from>
        <xdr:to>
          <xdr:col>7</xdr:col>
          <xdr:colOff>314325</xdr:colOff>
          <xdr:row>377</xdr:row>
          <xdr:rowOff>238125</xdr:rowOff>
        </xdr:to>
        <xdr:sp macro="" textlink="">
          <xdr:nvSpPr>
            <xdr:cNvPr id="4237" name="Check Box 141" hidden="1">
              <a:extLst>
                <a:ext uri="{63B3BB69-23CF-44E3-9099-C40C66FF867C}">
                  <a14:compatExt spid="_x0000_s4237"/>
                </a:ext>
                <a:ext uri="{FF2B5EF4-FFF2-40B4-BE49-F238E27FC236}">
                  <a16:creationId xmlns:a16="http://schemas.microsoft.com/office/drawing/2014/main" xmlns="" id="{00000000-0008-0000-0100-00008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377</xdr:row>
          <xdr:rowOff>0</xdr:rowOff>
        </xdr:from>
        <xdr:to>
          <xdr:col>7</xdr:col>
          <xdr:colOff>314325</xdr:colOff>
          <xdr:row>377</xdr:row>
          <xdr:rowOff>238125</xdr:rowOff>
        </xdr:to>
        <xdr:sp macro="" textlink="">
          <xdr:nvSpPr>
            <xdr:cNvPr id="4238" name="Check Box 142" hidden="1">
              <a:extLst>
                <a:ext uri="{63B3BB69-23CF-44E3-9099-C40C66FF867C}">
                  <a14:compatExt spid="_x0000_s4238"/>
                </a:ext>
                <a:ext uri="{FF2B5EF4-FFF2-40B4-BE49-F238E27FC236}">
                  <a16:creationId xmlns:a16="http://schemas.microsoft.com/office/drawing/2014/main" xmlns="" id="{00000000-0008-0000-0100-00008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377</xdr:row>
          <xdr:rowOff>0</xdr:rowOff>
        </xdr:from>
        <xdr:to>
          <xdr:col>7</xdr:col>
          <xdr:colOff>314325</xdr:colOff>
          <xdr:row>377</xdr:row>
          <xdr:rowOff>238125</xdr:rowOff>
        </xdr:to>
        <xdr:sp macro="" textlink="">
          <xdr:nvSpPr>
            <xdr:cNvPr id="4239" name="Check Box 143" hidden="1">
              <a:extLst>
                <a:ext uri="{63B3BB69-23CF-44E3-9099-C40C66FF867C}">
                  <a14:compatExt spid="_x0000_s4239"/>
                </a:ext>
                <a:ext uri="{FF2B5EF4-FFF2-40B4-BE49-F238E27FC236}">
                  <a16:creationId xmlns:a16="http://schemas.microsoft.com/office/drawing/2014/main" xmlns="" id="{00000000-0008-0000-0100-00008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377</xdr:row>
          <xdr:rowOff>0</xdr:rowOff>
        </xdr:from>
        <xdr:to>
          <xdr:col>7</xdr:col>
          <xdr:colOff>314325</xdr:colOff>
          <xdr:row>377</xdr:row>
          <xdr:rowOff>238125</xdr:rowOff>
        </xdr:to>
        <xdr:sp macro="" textlink="">
          <xdr:nvSpPr>
            <xdr:cNvPr id="4240" name="Check Box 144" hidden="1">
              <a:extLst>
                <a:ext uri="{63B3BB69-23CF-44E3-9099-C40C66FF867C}">
                  <a14:compatExt spid="_x0000_s4240"/>
                </a:ext>
                <a:ext uri="{FF2B5EF4-FFF2-40B4-BE49-F238E27FC236}">
                  <a16:creationId xmlns:a16="http://schemas.microsoft.com/office/drawing/2014/main" xmlns="" id="{00000000-0008-0000-0100-00009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377</xdr:row>
          <xdr:rowOff>0</xdr:rowOff>
        </xdr:from>
        <xdr:to>
          <xdr:col>7</xdr:col>
          <xdr:colOff>314325</xdr:colOff>
          <xdr:row>377</xdr:row>
          <xdr:rowOff>238125</xdr:rowOff>
        </xdr:to>
        <xdr:sp macro="" textlink="">
          <xdr:nvSpPr>
            <xdr:cNvPr id="4241" name="Check Box 145" hidden="1">
              <a:extLst>
                <a:ext uri="{63B3BB69-23CF-44E3-9099-C40C66FF867C}">
                  <a14:compatExt spid="_x0000_s4241"/>
                </a:ext>
                <a:ext uri="{FF2B5EF4-FFF2-40B4-BE49-F238E27FC236}">
                  <a16:creationId xmlns:a16="http://schemas.microsoft.com/office/drawing/2014/main" xmlns="" id="{00000000-0008-0000-0100-00009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377</xdr:row>
          <xdr:rowOff>0</xdr:rowOff>
        </xdr:from>
        <xdr:to>
          <xdr:col>7</xdr:col>
          <xdr:colOff>314325</xdr:colOff>
          <xdr:row>377</xdr:row>
          <xdr:rowOff>238125</xdr:rowOff>
        </xdr:to>
        <xdr:sp macro="" textlink="">
          <xdr:nvSpPr>
            <xdr:cNvPr id="4242" name="Check Box 146" hidden="1">
              <a:extLst>
                <a:ext uri="{63B3BB69-23CF-44E3-9099-C40C66FF867C}">
                  <a14:compatExt spid="_x0000_s4242"/>
                </a:ext>
                <a:ext uri="{FF2B5EF4-FFF2-40B4-BE49-F238E27FC236}">
                  <a16:creationId xmlns:a16="http://schemas.microsoft.com/office/drawing/2014/main" xmlns="" id="{00000000-0008-0000-0100-00009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377</xdr:row>
          <xdr:rowOff>0</xdr:rowOff>
        </xdr:from>
        <xdr:to>
          <xdr:col>7</xdr:col>
          <xdr:colOff>314325</xdr:colOff>
          <xdr:row>377</xdr:row>
          <xdr:rowOff>238125</xdr:rowOff>
        </xdr:to>
        <xdr:sp macro="" textlink="">
          <xdr:nvSpPr>
            <xdr:cNvPr id="4243" name="Check Box 147" hidden="1">
              <a:extLst>
                <a:ext uri="{63B3BB69-23CF-44E3-9099-C40C66FF867C}">
                  <a14:compatExt spid="_x0000_s4243"/>
                </a:ext>
                <a:ext uri="{FF2B5EF4-FFF2-40B4-BE49-F238E27FC236}">
                  <a16:creationId xmlns:a16="http://schemas.microsoft.com/office/drawing/2014/main" xmlns="" id="{00000000-0008-0000-0100-00009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377</xdr:row>
          <xdr:rowOff>0</xdr:rowOff>
        </xdr:from>
        <xdr:to>
          <xdr:col>7</xdr:col>
          <xdr:colOff>314325</xdr:colOff>
          <xdr:row>377</xdr:row>
          <xdr:rowOff>238125</xdr:rowOff>
        </xdr:to>
        <xdr:sp macro="" textlink="">
          <xdr:nvSpPr>
            <xdr:cNvPr id="4244" name="Check Box 148" hidden="1">
              <a:extLst>
                <a:ext uri="{63B3BB69-23CF-44E3-9099-C40C66FF867C}">
                  <a14:compatExt spid="_x0000_s4244"/>
                </a:ext>
                <a:ext uri="{FF2B5EF4-FFF2-40B4-BE49-F238E27FC236}">
                  <a16:creationId xmlns:a16="http://schemas.microsoft.com/office/drawing/2014/main" xmlns="" id="{00000000-0008-0000-0100-00009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377</xdr:row>
          <xdr:rowOff>0</xdr:rowOff>
        </xdr:from>
        <xdr:to>
          <xdr:col>7</xdr:col>
          <xdr:colOff>314325</xdr:colOff>
          <xdr:row>377</xdr:row>
          <xdr:rowOff>238125</xdr:rowOff>
        </xdr:to>
        <xdr:sp macro="" textlink="">
          <xdr:nvSpPr>
            <xdr:cNvPr id="4245" name="Check Box 149" hidden="1">
              <a:extLst>
                <a:ext uri="{63B3BB69-23CF-44E3-9099-C40C66FF867C}">
                  <a14:compatExt spid="_x0000_s4245"/>
                </a:ext>
                <a:ext uri="{FF2B5EF4-FFF2-40B4-BE49-F238E27FC236}">
                  <a16:creationId xmlns:a16="http://schemas.microsoft.com/office/drawing/2014/main" xmlns="" id="{00000000-0008-0000-0100-00009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377</xdr:row>
          <xdr:rowOff>0</xdr:rowOff>
        </xdr:from>
        <xdr:to>
          <xdr:col>7</xdr:col>
          <xdr:colOff>314325</xdr:colOff>
          <xdr:row>377</xdr:row>
          <xdr:rowOff>238125</xdr:rowOff>
        </xdr:to>
        <xdr:sp macro="" textlink="">
          <xdr:nvSpPr>
            <xdr:cNvPr id="4246" name="Check Box 150" hidden="1">
              <a:extLst>
                <a:ext uri="{63B3BB69-23CF-44E3-9099-C40C66FF867C}">
                  <a14:compatExt spid="_x0000_s4246"/>
                </a:ext>
                <a:ext uri="{FF2B5EF4-FFF2-40B4-BE49-F238E27FC236}">
                  <a16:creationId xmlns:a16="http://schemas.microsoft.com/office/drawing/2014/main" xmlns="" id="{00000000-0008-0000-0100-00009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377</xdr:row>
          <xdr:rowOff>0</xdr:rowOff>
        </xdr:from>
        <xdr:to>
          <xdr:col>7</xdr:col>
          <xdr:colOff>314325</xdr:colOff>
          <xdr:row>377</xdr:row>
          <xdr:rowOff>238125</xdr:rowOff>
        </xdr:to>
        <xdr:sp macro="" textlink="">
          <xdr:nvSpPr>
            <xdr:cNvPr id="4247" name="Check Box 151" hidden="1">
              <a:extLst>
                <a:ext uri="{63B3BB69-23CF-44E3-9099-C40C66FF867C}">
                  <a14:compatExt spid="_x0000_s4247"/>
                </a:ext>
                <a:ext uri="{FF2B5EF4-FFF2-40B4-BE49-F238E27FC236}">
                  <a16:creationId xmlns:a16="http://schemas.microsoft.com/office/drawing/2014/main" xmlns="" id="{00000000-0008-0000-0100-00009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377</xdr:row>
          <xdr:rowOff>0</xdr:rowOff>
        </xdr:from>
        <xdr:to>
          <xdr:col>7</xdr:col>
          <xdr:colOff>314325</xdr:colOff>
          <xdr:row>377</xdr:row>
          <xdr:rowOff>238125</xdr:rowOff>
        </xdr:to>
        <xdr:sp macro="" textlink="">
          <xdr:nvSpPr>
            <xdr:cNvPr id="4248" name="Check Box 152" hidden="1">
              <a:extLst>
                <a:ext uri="{63B3BB69-23CF-44E3-9099-C40C66FF867C}">
                  <a14:compatExt spid="_x0000_s4248"/>
                </a:ext>
                <a:ext uri="{FF2B5EF4-FFF2-40B4-BE49-F238E27FC236}">
                  <a16:creationId xmlns:a16="http://schemas.microsoft.com/office/drawing/2014/main" xmlns="" id="{00000000-0008-0000-0100-00009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378</xdr:row>
          <xdr:rowOff>0</xdr:rowOff>
        </xdr:from>
        <xdr:to>
          <xdr:col>7</xdr:col>
          <xdr:colOff>314325</xdr:colOff>
          <xdr:row>378</xdr:row>
          <xdr:rowOff>238125</xdr:rowOff>
        </xdr:to>
        <xdr:sp macro="" textlink="">
          <xdr:nvSpPr>
            <xdr:cNvPr id="4249" name="Check Box 153" hidden="1">
              <a:extLst>
                <a:ext uri="{63B3BB69-23CF-44E3-9099-C40C66FF867C}">
                  <a14:compatExt spid="_x0000_s4249"/>
                </a:ext>
                <a:ext uri="{FF2B5EF4-FFF2-40B4-BE49-F238E27FC236}">
                  <a16:creationId xmlns:a16="http://schemas.microsoft.com/office/drawing/2014/main" xmlns="" id="{00000000-0008-0000-0100-00009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379</xdr:row>
          <xdr:rowOff>0</xdr:rowOff>
        </xdr:from>
        <xdr:to>
          <xdr:col>7</xdr:col>
          <xdr:colOff>314325</xdr:colOff>
          <xdr:row>379</xdr:row>
          <xdr:rowOff>238125</xdr:rowOff>
        </xdr:to>
        <xdr:sp macro="" textlink="">
          <xdr:nvSpPr>
            <xdr:cNvPr id="4250" name="Check Box 154" hidden="1">
              <a:extLst>
                <a:ext uri="{63B3BB69-23CF-44E3-9099-C40C66FF867C}">
                  <a14:compatExt spid="_x0000_s4250"/>
                </a:ext>
                <a:ext uri="{FF2B5EF4-FFF2-40B4-BE49-F238E27FC236}">
                  <a16:creationId xmlns:a16="http://schemas.microsoft.com/office/drawing/2014/main" xmlns="" id="{00000000-0008-0000-0100-00009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380</xdr:row>
          <xdr:rowOff>0</xdr:rowOff>
        </xdr:from>
        <xdr:to>
          <xdr:col>7</xdr:col>
          <xdr:colOff>314325</xdr:colOff>
          <xdr:row>380</xdr:row>
          <xdr:rowOff>238125</xdr:rowOff>
        </xdr:to>
        <xdr:sp macro="" textlink="">
          <xdr:nvSpPr>
            <xdr:cNvPr id="4251" name="Check Box 155" hidden="1">
              <a:extLst>
                <a:ext uri="{63B3BB69-23CF-44E3-9099-C40C66FF867C}">
                  <a14:compatExt spid="_x0000_s4251"/>
                </a:ext>
                <a:ext uri="{FF2B5EF4-FFF2-40B4-BE49-F238E27FC236}">
                  <a16:creationId xmlns:a16="http://schemas.microsoft.com/office/drawing/2014/main" xmlns="" id="{00000000-0008-0000-0100-00009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381</xdr:row>
          <xdr:rowOff>0</xdr:rowOff>
        </xdr:from>
        <xdr:to>
          <xdr:col>7</xdr:col>
          <xdr:colOff>314325</xdr:colOff>
          <xdr:row>381</xdr:row>
          <xdr:rowOff>238125</xdr:rowOff>
        </xdr:to>
        <xdr:sp macro="" textlink="">
          <xdr:nvSpPr>
            <xdr:cNvPr id="4252" name="Check Box 156" hidden="1">
              <a:extLst>
                <a:ext uri="{63B3BB69-23CF-44E3-9099-C40C66FF867C}">
                  <a14:compatExt spid="_x0000_s4252"/>
                </a:ext>
                <a:ext uri="{FF2B5EF4-FFF2-40B4-BE49-F238E27FC236}">
                  <a16:creationId xmlns:a16="http://schemas.microsoft.com/office/drawing/2014/main" xmlns="" id="{00000000-0008-0000-0100-00009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382</xdr:row>
          <xdr:rowOff>0</xdr:rowOff>
        </xdr:from>
        <xdr:to>
          <xdr:col>7</xdr:col>
          <xdr:colOff>314325</xdr:colOff>
          <xdr:row>382</xdr:row>
          <xdr:rowOff>238125</xdr:rowOff>
        </xdr:to>
        <xdr:sp macro="" textlink="">
          <xdr:nvSpPr>
            <xdr:cNvPr id="4253" name="Check Box 157" hidden="1">
              <a:extLst>
                <a:ext uri="{63B3BB69-23CF-44E3-9099-C40C66FF867C}">
                  <a14:compatExt spid="_x0000_s4253"/>
                </a:ext>
                <a:ext uri="{FF2B5EF4-FFF2-40B4-BE49-F238E27FC236}">
                  <a16:creationId xmlns:a16="http://schemas.microsoft.com/office/drawing/2014/main" xmlns="" id="{00000000-0008-0000-0100-00009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383</xdr:row>
          <xdr:rowOff>0</xdr:rowOff>
        </xdr:from>
        <xdr:to>
          <xdr:col>7</xdr:col>
          <xdr:colOff>314325</xdr:colOff>
          <xdr:row>383</xdr:row>
          <xdr:rowOff>238125</xdr:rowOff>
        </xdr:to>
        <xdr:sp macro="" textlink="">
          <xdr:nvSpPr>
            <xdr:cNvPr id="4254" name="Check Box 158" hidden="1">
              <a:extLst>
                <a:ext uri="{63B3BB69-23CF-44E3-9099-C40C66FF867C}">
                  <a14:compatExt spid="_x0000_s4254"/>
                </a:ext>
                <a:ext uri="{FF2B5EF4-FFF2-40B4-BE49-F238E27FC236}">
                  <a16:creationId xmlns:a16="http://schemas.microsoft.com/office/drawing/2014/main" xmlns="" id="{00000000-0008-0000-0100-00009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384</xdr:row>
          <xdr:rowOff>0</xdr:rowOff>
        </xdr:from>
        <xdr:to>
          <xdr:col>7</xdr:col>
          <xdr:colOff>314325</xdr:colOff>
          <xdr:row>384</xdr:row>
          <xdr:rowOff>238125</xdr:rowOff>
        </xdr:to>
        <xdr:sp macro="" textlink="">
          <xdr:nvSpPr>
            <xdr:cNvPr id="4255" name="Check Box 159" hidden="1">
              <a:extLst>
                <a:ext uri="{63B3BB69-23CF-44E3-9099-C40C66FF867C}">
                  <a14:compatExt spid="_x0000_s4255"/>
                </a:ext>
                <a:ext uri="{FF2B5EF4-FFF2-40B4-BE49-F238E27FC236}">
                  <a16:creationId xmlns:a16="http://schemas.microsoft.com/office/drawing/2014/main" xmlns="" id="{00000000-0008-0000-0100-00009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385</xdr:row>
          <xdr:rowOff>0</xdr:rowOff>
        </xdr:from>
        <xdr:to>
          <xdr:col>7</xdr:col>
          <xdr:colOff>314325</xdr:colOff>
          <xdr:row>385</xdr:row>
          <xdr:rowOff>238125</xdr:rowOff>
        </xdr:to>
        <xdr:sp macro="" textlink="">
          <xdr:nvSpPr>
            <xdr:cNvPr id="4256" name="Check Box 160" hidden="1">
              <a:extLst>
                <a:ext uri="{63B3BB69-23CF-44E3-9099-C40C66FF867C}">
                  <a14:compatExt spid="_x0000_s4256"/>
                </a:ext>
                <a:ext uri="{FF2B5EF4-FFF2-40B4-BE49-F238E27FC236}">
                  <a16:creationId xmlns:a16="http://schemas.microsoft.com/office/drawing/2014/main" xmlns="" id="{00000000-0008-0000-0100-0000A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386</xdr:row>
          <xdr:rowOff>0</xdr:rowOff>
        </xdr:from>
        <xdr:to>
          <xdr:col>7</xdr:col>
          <xdr:colOff>314325</xdr:colOff>
          <xdr:row>386</xdr:row>
          <xdr:rowOff>238125</xdr:rowOff>
        </xdr:to>
        <xdr:sp macro="" textlink="">
          <xdr:nvSpPr>
            <xdr:cNvPr id="4257" name="Check Box 161" hidden="1">
              <a:extLst>
                <a:ext uri="{63B3BB69-23CF-44E3-9099-C40C66FF867C}">
                  <a14:compatExt spid="_x0000_s4257"/>
                </a:ext>
                <a:ext uri="{FF2B5EF4-FFF2-40B4-BE49-F238E27FC236}">
                  <a16:creationId xmlns:a16="http://schemas.microsoft.com/office/drawing/2014/main" xmlns="" id="{00000000-0008-0000-0100-0000A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387</xdr:row>
          <xdr:rowOff>0</xdr:rowOff>
        </xdr:from>
        <xdr:to>
          <xdr:col>7</xdr:col>
          <xdr:colOff>314325</xdr:colOff>
          <xdr:row>387</xdr:row>
          <xdr:rowOff>238125</xdr:rowOff>
        </xdr:to>
        <xdr:sp macro="" textlink="">
          <xdr:nvSpPr>
            <xdr:cNvPr id="4258" name="Check Box 162" hidden="1">
              <a:extLst>
                <a:ext uri="{63B3BB69-23CF-44E3-9099-C40C66FF867C}">
                  <a14:compatExt spid="_x0000_s4258"/>
                </a:ext>
                <a:ext uri="{FF2B5EF4-FFF2-40B4-BE49-F238E27FC236}">
                  <a16:creationId xmlns:a16="http://schemas.microsoft.com/office/drawing/2014/main" xmlns="" id="{00000000-0008-0000-0100-0000A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391</xdr:row>
          <xdr:rowOff>0</xdr:rowOff>
        </xdr:from>
        <xdr:to>
          <xdr:col>7</xdr:col>
          <xdr:colOff>314325</xdr:colOff>
          <xdr:row>391</xdr:row>
          <xdr:rowOff>238125</xdr:rowOff>
        </xdr:to>
        <xdr:sp macro="" textlink="">
          <xdr:nvSpPr>
            <xdr:cNvPr id="4259" name="Check Box 163" hidden="1">
              <a:extLst>
                <a:ext uri="{63B3BB69-23CF-44E3-9099-C40C66FF867C}">
                  <a14:compatExt spid="_x0000_s4259"/>
                </a:ext>
                <a:ext uri="{FF2B5EF4-FFF2-40B4-BE49-F238E27FC236}">
                  <a16:creationId xmlns:a16="http://schemas.microsoft.com/office/drawing/2014/main" xmlns="" id="{00000000-0008-0000-0100-0000A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392</xdr:row>
          <xdr:rowOff>0</xdr:rowOff>
        </xdr:from>
        <xdr:to>
          <xdr:col>7</xdr:col>
          <xdr:colOff>314325</xdr:colOff>
          <xdr:row>392</xdr:row>
          <xdr:rowOff>238125</xdr:rowOff>
        </xdr:to>
        <xdr:sp macro="" textlink="">
          <xdr:nvSpPr>
            <xdr:cNvPr id="4260" name="Check Box 164" hidden="1">
              <a:extLst>
                <a:ext uri="{63B3BB69-23CF-44E3-9099-C40C66FF867C}">
                  <a14:compatExt spid="_x0000_s4260"/>
                </a:ext>
                <a:ext uri="{FF2B5EF4-FFF2-40B4-BE49-F238E27FC236}">
                  <a16:creationId xmlns:a16="http://schemas.microsoft.com/office/drawing/2014/main" xmlns="" id="{00000000-0008-0000-0100-0000A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393</xdr:row>
          <xdr:rowOff>0</xdr:rowOff>
        </xdr:from>
        <xdr:to>
          <xdr:col>7</xdr:col>
          <xdr:colOff>314325</xdr:colOff>
          <xdr:row>393</xdr:row>
          <xdr:rowOff>238125</xdr:rowOff>
        </xdr:to>
        <xdr:sp macro="" textlink="">
          <xdr:nvSpPr>
            <xdr:cNvPr id="4261" name="Check Box 165" hidden="1">
              <a:extLst>
                <a:ext uri="{63B3BB69-23CF-44E3-9099-C40C66FF867C}">
                  <a14:compatExt spid="_x0000_s4261"/>
                </a:ext>
                <a:ext uri="{FF2B5EF4-FFF2-40B4-BE49-F238E27FC236}">
                  <a16:creationId xmlns:a16="http://schemas.microsoft.com/office/drawing/2014/main" xmlns="" id="{00000000-0008-0000-0100-0000A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394</xdr:row>
          <xdr:rowOff>0</xdr:rowOff>
        </xdr:from>
        <xdr:to>
          <xdr:col>7</xdr:col>
          <xdr:colOff>314325</xdr:colOff>
          <xdr:row>394</xdr:row>
          <xdr:rowOff>238125</xdr:rowOff>
        </xdr:to>
        <xdr:sp macro="" textlink="">
          <xdr:nvSpPr>
            <xdr:cNvPr id="4262" name="Check Box 166" hidden="1">
              <a:extLst>
                <a:ext uri="{63B3BB69-23CF-44E3-9099-C40C66FF867C}">
                  <a14:compatExt spid="_x0000_s4262"/>
                </a:ext>
                <a:ext uri="{FF2B5EF4-FFF2-40B4-BE49-F238E27FC236}">
                  <a16:creationId xmlns:a16="http://schemas.microsoft.com/office/drawing/2014/main" xmlns="" id="{00000000-0008-0000-0100-0000A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395</xdr:row>
          <xdr:rowOff>0</xdr:rowOff>
        </xdr:from>
        <xdr:to>
          <xdr:col>7</xdr:col>
          <xdr:colOff>314325</xdr:colOff>
          <xdr:row>395</xdr:row>
          <xdr:rowOff>238125</xdr:rowOff>
        </xdr:to>
        <xdr:sp macro="" textlink="">
          <xdr:nvSpPr>
            <xdr:cNvPr id="4263" name="Check Box 167" hidden="1">
              <a:extLst>
                <a:ext uri="{63B3BB69-23CF-44E3-9099-C40C66FF867C}">
                  <a14:compatExt spid="_x0000_s4263"/>
                </a:ext>
                <a:ext uri="{FF2B5EF4-FFF2-40B4-BE49-F238E27FC236}">
                  <a16:creationId xmlns:a16="http://schemas.microsoft.com/office/drawing/2014/main" xmlns="" id="{00000000-0008-0000-0100-0000A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396</xdr:row>
          <xdr:rowOff>0</xdr:rowOff>
        </xdr:from>
        <xdr:to>
          <xdr:col>7</xdr:col>
          <xdr:colOff>314325</xdr:colOff>
          <xdr:row>396</xdr:row>
          <xdr:rowOff>238125</xdr:rowOff>
        </xdr:to>
        <xdr:sp macro="" textlink="">
          <xdr:nvSpPr>
            <xdr:cNvPr id="4264" name="Check Box 168" hidden="1">
              <a:extLst>
                <a:ext uri="{63B3BB69-23CF-44E3-9099-C40C66FF867C}">
                  <a14:compatExt spid="_x0000_s4264"/>
                </a:ext>
                <a:ext uri="{FF2B5EF4-FFF2-40B4-BE49-F238E27FC236}">
                  <a16:creationId xmlns:a16="http://schemas.microsoft.com/office/drawing/2014/main" xmlns="" id="{00000000-0008-0000-0100-0000A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397</xdr:row>
          <xdr:rowOff>0</xdr:rowOff>
        </xdr:from>
        <xdr:to>
          <xdr:col>7</xdr:col>
          <xdr:colOff>314325</xdr:colOff>
          <xdr:row>397</xdr:row>
          <xdr:rowOff>238125</xdr:rowOff>
        </xdr:to>
        <xdr:sp macro="" textlink="">
          <xdr:nvSpPr>
            <xdr:cNvPr id="4268" name="Check Box 172" hidden="1">
              <a:extLst>
                <a:ext uri="{63B3BB69-23CF-44E3-9099-C40C66FF867C}">
                  <a14:compatExt spid="_x0000_s4268"/>
                </a:ext>
                <a:ext uri="{FF2B5EF4-FFF2-40B4-BE49-F238E27FC236}">
                  <a16:creationId xmlns:a16="http://schemas.microsoft.com/office/drawing/2014/main" xmlns="" id="{00000000-0008-0000-0100-0000A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398</xdr:row>
          <xdr:rowOff>0</xdr:rowOff>
        </xdr:from>
        <xdr:to>
          <xdr:col>7</xdr:col>
          <xdr:colOff>314325</xdr:colOff>
          <xdr:row>398</xdr:row>
          <xdr:rowOff>238125</xdr:rowOff>
        </xdr:to>
        <xdr:sp macro="" textlink="">
          <xdr:nvSpPr>
            <xdr:cNvPr id="4269" name="Check Box 173" hidden="1">
              <a:extLst>
                <a:ext uri="{63B3BB69-23CF-44E3-9099-C40C66FF867C}">
                  <a14:compatExt spid="_x0000_s4269"/>
                </a:ext>
                <a:ext uri="{FF2B5EF4-FFF2-40B4-BE49-F238E27FC236}">
                  <a16:creationId xmlns:a16="http://schemas.microsoft.com/office/drawing/2014/main" xmlns="" id="{00000000-0008-0000-0100-0000A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399</xdr:row>
          <xdr:rowOff>0</xdr:rowOff>
        </xdr:from>
        <xdr:to>
          <xdr:col>7</xdr:col>
          <xdr:colOff>314325</xdr:colOff>
          <xdr:row>399</xdr:row>
          <xdr:rowOff>238125</xdr:rowOff>
        </xdr:to>
        <xdr:sp macro="" textlink="">
          <xdr:nvSpPr>
            <xdr:cNvPr id="4270" name="Check Box 174" hidden="1">
              <a:extLst>
                <a:ext uri="{63B3BB69-23CF-44E3-9099-C40C66FF867C}">
                  <a14:compatExt spid="_x0000_s4270"/>
                </a:ext>
                <a:ext uri="{FF2B5EF4-FFF2-40B4-BE49-F238E27FC236}">
                  <a16:creationId xmlns:a16="http://schemas.microsoft.com/office/drawing/2014/main" xmlns="" id="{00000000-0008-0000-0100-0000A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400</xdr:row>
          <xdr:rowOff>0</xdr:rowOff>
        </xdr:from>
        <xdr:to>
          <xdr:col>7</xdr:col>
          <xdr:colOff>314325</xdr:colOff>
          <xdr:row>400</xdr:row>
          <xdr:rowOff>238125</xdr:rowOff>
        </xdr:to>
        <xdr:sp macro="" textlink="">
          <xdr:nvSpPr>
            <xdr:cNvPr id="4271" name="Check Box 175" hidden="1">
              <a:extLst>
                <a:ext uri="{63B3BB69-23CF-44E3-9099-C40C66FF867C}">
                  <a14:compatExt spid="_x0000_s4271"/>
                </a:ext>
                <a:ext uri="{FF2B5EF4-FFF2-40B4-BE49-F238E27FC236}">
                  <a16:creationId xmlns:a16="http://schemas.microsoft.com/office/drawing/2014/main" xmlns="" id="{00000000-0008-0000-0100-0000A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402</xdr:row>
          <xdr:rowOff>0</xdr:rowOff>
        </xdr:from>
        <xdr:to>
          <xdr:col>7</xdr:col>
          <xdr:colOff>314325</xdr:colOff>
          <xdr:row>402</xdr:row>
          <xdr:rowOff>238125</xdr:rowOff>
        </xdr:to>
        <xdr:sp macro="" textlink="">
          <xdr:nvSpPr>
            <xdr:cNvPr id="4272" name="Check Box 176" hidden="1">
              <a:extLst>
                <a:ext uri="{63B3BB69-23CF-44E3-9099-C40C66FF867C}">
                  <a14:compatExt spid="_x0000_s4272"/>
                </a:ext>
                <a:ext uri="{FF2B5EF4-FFF2-40B4-BE49-F238E27FC236}">
                  <a16:creationId xmlns:a16="http://schemas.microsoft.com/office/drawing/2014/main" xmlns="" id="{00000000-0008-0000-0100-0000B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403</xdr:row>
          <xdr:rowOff>0</xdr:rowOff>
        </xdr:from>
        <xdr:to>
          <xdr:col>7</xdr:col>
          <xdr:colOff>314325</xdr:colOff>
          <xdr:row>403</xdr:row>
          <xdr:rowOff>238125</xdr:rowOff>
        </xdr:to>
        <xdr:sp macro="" textlink="">
          <xdr:nvSpPr>
            <xdr:cNvPr id="4273" name="Check Box 177" hidden="1">
              <a:extLst>
                <a:ext uri="{63B3BB69-23CF-44E3-9099-C40C66FF867C}">
                  <a14:compatExt spid="_x0000_s4273"/>
                </a:ext>
                <a:ext uri="{FF2B5EF4-FFF2-40B4-BE49-F238E27FC236}">
                  <a16:creationId xmlns:a16="http://schemas.microsoft.com/office/drawing/2014/main" xmlns="" id="{00000000-0008-0000-0100-0000B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404</xdr:row>
          <xdr:rowOff>0</xdr:rowOff>
        </xdr:from>
        <xdr:to>
          <xdr:col>7</xdr:col>
          <xdr:colOff>314325</xdr:colOff>
          <xdr:row>404</xdr:row>
          <xdr:rowOff>238125</xdr:rowOff>
        </xdr:to>
        <xdr:sp macro="" textlink="">
          <xdr:nvSpPr>
            <xdr:cNvPr id="4274" name="Check Box 178" hidden="1">
              <a:extLst>
                <a:ext uri="{63B3BB69-23CF-44E3-9099-C40C66FF867C}">
                  <a14:compatExt spid="_x0000_s4274"/>
                </a:ext>
                <a:ext uri="{FF2B5EF4-FFF2-40B4-BE49-F238E27FC236}">
                  <a16:creationId xmlns:a16="http://schemas.microsoft.com/office/drawing/2014/main" xmlns="" id="{00000000-0008-0000-0100-0000B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405</xdr:row>
          <xdr:rowOff>0</xdr:rowOff>
        </xdr:from>
        <xdr:to>
          <xdr:col>7</xdr:col>
          <xdr:colOff>314325</xdr:colOff>
          <xdr:row>405</xdr:row>
          <xdr:rowOff>238125</xdr:rowOff>
        </xdr:to>
        <xdr:sp macro="" textlink="">
          <xdr:nvSpPr>
            <xdr:cNvPr id="4275" name="Check Box 179" hidden="1">
              <a:extLst>
                <a:ext uri="{63B3BB69-23CF-44E3-9099-C40C66FF867C}">
                  <a14:compatExt spid="_x0000_s4275"/>
                </a:ext>
                <a:ext uri="{FF2B5EF4-FFF2-40B4-BE49-F238E27FC236}">
                  <a16:creationId xmlns:a16="http://schemas.microsoft.com/office/drawing/2014/main" xmlns="" id="{00000000-0008-0000-0100-0000B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406</xdr:row>
          <xdr:rowOff>0</xdr:rowOff>
        </xdr:from>
        <xdr:to>
          <xdr:col>7</xdr:col>
          <xdr:colOff>314325</xdr:colOff>
          <xdr:row>406</xdr:row>
          <xdr:rowOff>238125</xdr:rowOff>
        </xdr:to>
        <xdr:sp macro="" textlink="">
          <xdr:nvSpPr>
            <xdr:cNvPr id="4276" name="Check Box 180" hidden="1">
              <a:extLst>
                <a:ext uri="{63B3BB69-23CF-44E3-9099-C40C66FF867C}">
                  <a14:compatExt spid="_x0000_s4276"/>
                </a:ext>
                <a:ext uri="{FF2B5EF4-FFF2-40B4-BE49-F238E27FC236}">
                  <a16:creationId xmlns:a16="http://schemas.microsoft.com/office/drawing/2014/main" xmlns="" id="{00000000-0008-0000-0100-0000B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407</xdr:row>
          <xdr:rowOff>0</xdr:rowOff>
        </xdr:from>
        <xdr:to>
          <xdr:col>7</xdr:col>
          <xdr:colOff>314325</xdr:colOff>
          <xdr:row>407</xdr:row>
          <xdr:rowOff>238125</xdr:rowOff>
        </xdr:to>
        <xdr:sp macro="" textlink="">
          <xdr:nvSpPr>
            <xdr:cNvPr id="4277" name="Check Box 181" hidden="1">
              <a:extLst>
                <a:ext uri="{63B3BB69-23CF-44E3-9099-C40C66FF867C}">
                  <a14:compatExt spid="_x0000_s4277"/>
                </a:ext>
                <a:ext uri="{FF2B5EF4-FFF2-40B4-BE49-F238E27FC236}">
                  <a16:creationId xmlns:a16="http://schemas.microsoft.com/office/drawing/2014/main" xmlns="" id="{00000000-0008-0000-0100-0000B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408</xdr:row>
          <xdr:rowOff>0</xdr:rowOff>
        </xdr:from>
        <xdr:to>
          <xdr:col>7</xdr:col>
          <xdr:colOff>314325</xdr:colOff>
          <xdr:row>408</xdr:row>
          <xdr:rowOff>238125</xdr:rowOff>
        </xdr:to>
        <xdr:sp macro="" textlink="">
          <xdr:nvSpPr>
            <xdr:cNvPr id="4278" name="Check Box 182" hidden="1">
              <a:extLst>
                <a:ext uri="{63B3BB69-23CF-44E3-9099-C40C66FF867C}">
                  <a14:compatExt spid="_x0000_s4278"/>
                </a:ext>
                <a:ext uri="{FF2B5EF4-FFF2-40B4-BE49-F238E27FC236}">
                  <a16:creationId xmlns:a16="http://schemas.microsoft.com/office/drawing/2014/main" xmlns="" id="{00000000-0008-0000-0100-0000B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409</xdr:row>
          <xdr:rowOff>0</xdr:rowOff>
        </xdr:from>
        <xdr:to>
          <xdr:col>7</xdr:col>
          <xdr:colOff>314325</xdr:colOff>
          <xdr:row>409</xdr:row>
          <xdr:rowOff>238125</xdr:rowOff>
        </xdr:to>
        <xdr:sp macro="" textlink="">
          <xdr:nvSpPr>
            <xdr:cNvPr id="4279" name="Check Box 183" hidden="1">
              <a:extLst>
                <a:ext uri="{63B3BB69-23CF-44E3-9099-C40C66FF867C}">
                  <a14:compatExt spid="_x0000_s4279"/>
                </a:ext>
                <a:ext uri="{FF2B5EF4-FFF2-40B4-BE49-F238E27FC236}">
                  <a16:creationId xmlns:a16="http://schemas.microsoft.com/office/drawing/2014/main" xmlns="" id="{00000000-0008-0000-0100-0000B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410</xdr:row>
          <xdr:rowOff>0</xdr:rowOff>
        </xdr:from>
        <xdr:to>
          <xdr:col>7</xdr:col>
          <xdr:colOff>314325</xdr:colOff>
          <xdr:row>410</xdr:row>
          <xdr:rowOff>238125</xdr:rowOff>
        </xdr:to>
        <xdr:sp macro="" textlink="">
          <xdr:nvSpPr>
            <xdr:cNvPr id="4280" name="Check Box 184" hidden="1">
              <a:extLst>
                <a:ext uri="{63B3BB69-23CF-44E3-9099-C40C66FF867C}">
                  <a14:compatExt spid="_x0000_s4280"/>
                </a:ext>
                <a:ext uri="{FF2B5EF4-FFF2-40B4-BE49-F238E27FC236}">
                  <a16:creationId xmlns:a16="http://schemas.microsoft.com/office/drawing/2014/main" xmlns="" id="{00000000-0008-0000-0100-0000B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411</xdr:row>
          <xdr:rowOff>0</xdr:rowOff>
        </xdr:from>
        <xdr:to>
          <xdr:col>7</xdr:col>
          <xdr:colOff>314325</xdr:colOff>
          <xdr:row>411</xdr:row>
          <xdr:rowOff>238125</xdr:rowOff>
        </xdr:to>
        <xdr:sp macro="" textlink="">
          <xdr:nvSpPr>
            <xdr:cNvPr id="4281" name="Check Box 185" hidden="1">
              <a:extLst>
                <a:ext uri="{63B3BB69-23CF-44E3-9099-C40C66FF867C}">
                  <a14:compatExt spid="_x0000_s4281"/>
                </a:ext>
                <a:ext uri="{FF2B5EF4-FFF2-40B4-BE49-F238E27FC236}">
                  <a16:creationId xmlns:a16="http://schemas.microsoft.com/office/drawing/2014/main" xmlns="" id="{00000000-0008-0000-0100-0000B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414</xdr:row>
          <xdr:rowOff>0</xdr:rowOff>
        </xdr:from>
        <xdr:to>
          <xdr:col>7</xdr:col>
          <xdr:colOff>314325</xdr:colOff>
          <xdr:row>414</xdr:row>
          <xdr:rowOff>238125</xdr:rowOff>
        </xdr:to>
        <xdr:sp macro="" textlink="">
          <xdr:nvSpPr>
            <xdr:cNvPr id="4282" name="Check Box 186" hidden="1">
              <a:extLst>
                <a:ext uri="{63B3BB69-23CF-44E3-9099-C40C66FF867C}">
                  <a14:compatExt spid="_x0000_s4282"/>
                </a:ext>
                <a:ext uri="{FF2B5EF4-FFF2-40B4-BE49-F238E27FC236}">
                  <a16:creationId xmlns:a16="http://schemas.microsoft.com/office/drawing/2014/main" xmlns="" id="{00000000-0008-0000-0100-0000B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414</xdr:row>
          <xdr:rowOff>0</xdr:rowOff>
        </xdr:from>
        <xdr:to>
          <xdr:col>7</xdr:col>
          <xdr:colOff>314325</xdr:colOff>
          <xdr:row>414</xdr:row>
          <xdr:rowOff>238125</xdr:rowOff>
        </xdr:to>
        <xdr:sp macro="" textlink="">
          <xdr:nvSpPr>
            <xdr:cNvPr id="4283" name="Check Box 187" hidden="1">
              <a:extLst>
                <a:ext uri="{63B3BB69-23CF-44E3-9099-C40C66FF867C}">
                  <a14:compatExt spid="_x0000_s4283"/>
                </a:ext>
                <a:ext uri="{FF2B5EF4-FFF2-40B4-BE49-F238E27FC236}">
                  <a16:creationId xmlns:a16="http://schemas.microsoft.com/office/drawing/2014/main" xmlns="" id="{00000000-0008-0000-0100-0000B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414</xdr:row>
          <xdr:rowOff>0</xdr:rowOff>
        </xdr:from>
        <xdr:to>
          <xdr:col>7</xdr:col>
          <xdr:colOff>314325</xdr:colOff>
          <xdr:row>414</xdr:row>
          <xdr:rowOff>238125</xdr:rowOff>
        </xdr:to>
        <xdr:sp macro="" textlink="">
          <xdr:nvSpPr>
            <xdr:cNvPr id="4284" name="Check Box 188" hidden="1">
              <a:extLst>
                <a:ext uri="{63B3BB69-23CF-44E3-9099-C40C66FF867C}">
                  <a14:compatExt spid="_x0000_s4284"/>
                </a:ext>
                <a:ext uri="{FF2B5EF4-FFF2-40B4-BE49-F238E27FC236}">
                  <a16:creationId xmlns:a16="http://schemas.microsoft.com/office/drawing/2014/main" xmlns="" id="{00000000-0008-0000-0100-0000B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414</xdr:row>
          <xdr:rowOff>0</xdr:rowOff>
        </xdr:from>
        <xdr:to>
          <xdr:col>7</xdr:col>
          <xdr:colOff>314325</xdr:colOff>
          <xdr:row>414</xdr:row>
          <xdr:rowOff>238125</xdr:rowOff>
        </xdr:to>
        <xdr:sp macro="" textlink="">
          <xdr:nvSpPr>
            <xdr:cNvPr id="4285" name="Check Box 189" hidden="1">
              <a:extLst>
                <a:ext uri="{63B3BB69-23CF-44E3-9099-C40C66FF867C}">
                  <a14:compatExt spid="_x0000_s4285"/>
                </a:ext>
                <a:ext uri="{FF2B5EF4-FFF2-40B4-BE49-F238E27FC236}">
                  <a16:creationId xmlns:a16="http://schemas.microsoft.com/office/drawing/2014/main" xmlns="" id="{00000000-0008-0000-0100-0000B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414</xdr:row>
          <xdr:rowOff>0</xdr:rowOff>
        </xdr:from>
        <xdr:to>
          <xdr:col>7</xdr:col>
          <xdr:colOff>314325</xdr:colOff>
          <xdr:row>414</xdr:row>
          <xdr:rowOff>238125</xdr:rowOff>
        </xdr:to>
        <xdr:sp macro="" textlink="">
          <xdr:nvSpPr>
            <xdr:cNvPr id="4286" name="Check Box 190" hidden="1">
              <a:extLst>
                <a:ext uri="{63B3BB69-23CF-44E3-9099-C40C66FF867C}">
                  <a14:compatExt spid="_x0000_s4286"/>
                </a:ext>
                <a:ext uri="{FF2B5EF4-FFF2-40B4-BE49-F238E27FC236}">
                  <a16:creationId xmlns:a16="http://schemas.microsoft.com/office/drawing/2014/main" xmlns="" id="{00000000-0008-0000-0100-0000B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414</xdr:row>
          <xdr:rowOff>0</xdr:rowOff>
        </xdr:from>
        <xdr:to>
          <xdr:col>7</xdr:col>
          <xdr:colOff>314325</xdr:colOff>
          <xdr:row>414</xdr:row>
          <xdr:rowOff>238125</xdr:rowOff>
        </xdr:to>
        <xdr:sp macro="" textlink="">
          <xdr:nvSpPr>
            <xdr:cNvPr id="4287" name="Check Box 191" hidden="1">
              <a:extLst>
                <a:ext uri="{63B3BB69-23CF-44E3-9099-C40C66FF867C}">
                  <a14:compatExt spid="_x0000_s4287"/>
                </a:ext>
                <a:ext uri="{FF2B5EF4-FFF2-40B4-BE49-F238E27FC236}">
                  <a16:creationId xmlns:a16="http://schemas.microsoft.com/office/drawing/2014/main" xmlns="" id="{00000000-0008-0000-0100-0000B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414</xdr:row>
          <xdr:rowOff>0</xdr:rowOff>
        </xdr:from>
        <xdr:to>
          <xdr:col>7</xdr:col>
          <xdr:colOff>314325</xdr:colOff>
          <xdr:row>414</xdr:row>
          <xdr:rowOff>238125</xdr:rowOff>
        </xdr:to>
        <xdr:sp macro="" textlink="">
          <xdr:nvSpPr>
            <xdr:cNvPr id="4288" name="Check Box 192" hidden="1">
              <a:extLst>
                <a:ext uri="{63B3BB69-23CF-44E3-9099-C40C66FF867C}">
                  <a14:compatExt spid="_x0000_s4288"/>
                </a:ext>
                <a:ext uri="{FF2B5EF4-FFF2-40B4-BE49-F238E27FC236}">
                  <a16:creationId xmlns:a16="http://schemas.microsoft.com/office/drawing/2014/main" xmlns="" id="{00000000-0008-0000-0100-0000C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414</xdr:row>
          <xdr:rowOff>0</xdr:rowOff>
        </xdr:from>
        <xdr:to>
          <xdr:col>7</xdr:col>
          <xdr:colOff>314325</xdr:colOff>
          <xdr:row>414</xdr:row>
          <xdr:rowOff>238125</xdr:rowOff>
        </xdr:to>
        <xdr:sp macro="" textlink="">
          <xdr:nvSpPr>
            <xdr:cNvPr id="4289" name="Check Box 193" hidden="1">
              <a:extLst>
                <a:ext uri="{63B3BB69-23CF-44E3-9099-C40C66FF867C}">
                  <a14:compatExt spid="_x0000_s4289"/>
                </a:ext>
                <a:ext uri="{FF2B5EF4-FFF2-40B4-BE49-F238E27FC236}">
                  <a16:creationId xmlns:a16="http://schemas.microsoft.com/office/drawing/2014/main" xmlns="" id="{00000000-0008-0000-0100-0000C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414</xdr:row>
          <xdr:rowOff>0</xdr:rowOff>
        </xdr:from>
        <xdr:to>
          <xdr:col>7</xdr:col>
          <xdr:colOff>314325</xdr:colOff>
          <xdr:row>414</xdr:row>
          <xdr:rowOff>238125</xdr:rowOff>
        </xdr:to>
        <xdr:sp macro="" textlink="">
          <xdr:nvSpPr>
            <xdr:cNvPr id="4290" name="Check Box 194" hidden="1">
              <a:extLst>
                <a:ext uri="{63B3BB69-23CF-44E3-9099-C40C66FF867C}">
                  <a14:compatExt spid="_x0000_s4290"/>
                </a:ext>
                <a:ext uri="{FF2B5EF4-FFF2-40B4-BE49-F238E27FC236}">
                  <a16:creationId xmlns:a16="http://schemas.microsoft.com/office/drawing/2014/main" xmlns="" id="{00000000-0008-0000-0100-0000C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414</xdr:row>
          <xdr:rowOff>0</xdr:rowOff>
        </xdr:from>
        <xdr:to>
          <xdr:col>7</xdr:col>
          <xdr:colOff>314325</xdr:colOff>
          <xdr:row>414</xdr:row>
          <xdr:rowOff>238125</xdr:rowOff>
        </xdr:to>
        <xdr:sp macro="" textlink="">
          <xdr:nvSpPr>
            <xdr:cNvPr id="4291" name="Check Box 195" hidden="1">
              <a:extLst>
                <a:ext uri="{63B3BB69-23CF-44E3-9099-C40C66FF867C}">
                  <a14:compatExt spid="_x0000_s4291"/>
                </a:ext>
                <a:ext uri="{FF2B5EF4-FFF2-40B4-BE49-F238E27FC236}">
                  <a16:creationId xmlns:a16="http://schemas.microsoft.com/office/drawing/2014/main" xmlns="" id="{00000000-0008-0000-0100-0000C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414</xdr:row>
          <xdr:rowOff>0</xdr:rowOff>
        </xdr:from>
        <xdr:to>
          <xdr:col>7</xdr:col>
          <xdr:colOff>314325</xdr:colOff>
          <xdr:row>414</xdr:row>
          <xdr:rowOff>238125</xdr:rowOff>
        </xdr:to>
        <xdr:sp macro="" textlink="">
          <xdr:nvSpPr>
            <xdr:cNvPr id="4292" name="Check Box 196" hidden="1">
              <a:extLst>
                <a:ext uri="{63B3BB69-23CF-44E3-9099-C40C66FF867C}">
                  <a14:compatExt spid="_x0000_s4292"/>
                </a:ext>
                <a:ext uri="{FF2B5EF4-FFF2-40B4-BE49-F238E27FC236}">
                  <a16:creationId xmlns:a16="http://schemas.microsoft.com/office/drawing/2014/main" xmlns="" id="{00000000-0008-0000-0100-0000C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415</xdr:row>
          <xdr:rowOff>0</xdr:rowOff>
        </xdr:from>
        <xdr:to>
          <xdr:col>7</xdr:col>
          <xdr:colOff>314325</xdr:colOff>
          <xdr:row>415</xdr:row>
          <xdr:rowOff>238125</xdr:rowOff>
        </xdr:to>
        <xdr:sp macro="" textlink="">
          <xdr:nvSpPr>
            <xdr:cNvPr id="4293" name="Check Box 197" hidden="1">
              <a:extLst>
                <a:ext uri="{63B3BB69-23CF-44E3-9099-C40C66FF867C}">
                  <a14:compatExt spid="_x0000_s4293"/>
                </a:ext>
                <a:ext uri="{FF2B5EF4-FFF2-40B4-BE49-F238E27FC236}">
                  <a16:creationId xmlns:a16="http://schemas.microsoft.com/office/drawing/2014/main" xmlns="" id="{00000000-0008-0000-0100-0000C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416</xdr:row>
          <xdr:rowOff>0</xdr:rowOff>
        </xdr:from>
        <xdr:to>
          <xdr:col>7</xdr:col>
          <xdr:colOff>314325</xdr:colOff>
          <xdr:row>416</xdr:row>
          <xdr:rowOff>238125</xdr:rowOff>
        </xdr:to>
        <xdr:sp macro="" textlink="">
          <xdr:nvSpPr>
            <xdr:cNvPr id="4294" name="Check Box 198" hidden="1">
              <a:extLst>
                <a:ext uri="{63B3BB69-23CF-44E3-9099-C40C66FF867C}">
                  <a14:compatExt spid="_x0000_s4294"/>
                </a:ext>
                <a:ext uri="{FF2B5EF4-FFF2-40B4-BE49-F238E27FC236}">
                  <a16:creationId xmlns:a16="http://schemas.microsoft.com/office/drawing/2014/main" xmlns="" id="{00000000-0008-0000-0100-0000C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417</xdr:row>
          <xdr:rowOff>0</xdr:rowOff>
        </xdr:from>
        <xdr:to>
          <xdr:col>7</xdr:col>
          <xdr:colOff>314325</xdr:colOff>
          <xdr:row>417</xdr:row>
          <xdr:rowOff>238125</xdr:rowOff>
        </xdr:to>
        <xdr:sp macro="" textlink="">
          <xdr:nvSpPr>
            <xdr:cNvPr id="4295" name="Check Box 199" hidden="1">
              <a:extLst>
                <a:ext uri="{63B3BB69-23CF-44E3-9099-C40C66FF867C}">
                  <a14:compatExt spid="_x0000_s4295"/>
                </a:ext>
                <a:ext uri="{FF2B5EF4-FFF2-40B4-BE49-F238E27FC236}">
                  <a16:creationId xmlns:a16="http://schemas.microsoft.com/office/drawing/2014/main" xmlns="" id="{00000000-0008-0000-0100-0000C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418</xdr:row>
          <xdr:rowOff>0</xdr:rowOff>
        </xdr:from>
        <xdr:to>
          <xdr:col>7</xdr:col>
          <xdr:colOff>314325</xdr:colOff>
          <xdr:row>418</xdr:row>
          <xdr:rowOff>238125</xdr:rowOff>
        </xdr:to>
        <xdr:sp macro="" textlink="">
          <xdr:nvSpPr>
            <xdr:cNvPr id="4296" name="Check Box 200" hidden="1">
              <a:extLst>
                <a:ext uri="{63B3BB69-23CF-44E3-9099-C40C66FF867C}">
                  <a14:compatExt spid="_x0000_s4296"/>
                </a:ext>
                <a:ext uri="{FF2B5EF4-FFF2-40B4-BE49-F238E27FC236}">
                  <a16:creationId xmlns:a16="http://schemas.microsoft.com/office/drawing/2014/main" xmlns="" id="{00000000-0008-0000-0100-0000C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419</xdr:row>
          <xdr:rowOff>0</xdr:rowOff>
        </xdr:from>
        <xdr:to>
          <xdr:col>7</xdr:col>
          <xdr:colOff>314325</xdr:colOff>
          <xdr:row>419</xdr:row>
          <xdr:rowOff>238125</xdr:rowOff>
        </xdr:to>
        <xdr:sp macro="" textlink="">
          <xdr:nvSpPr>
            <xdr:cNvPr id="4297" name="Check Box 201" hidden="1">
              <a:extLst>
                <a:ext uri="{63B3BB69-23CF-44E3-9099-C40C66FF867C}">
                  <a14:compatExt spid="_x0000_s4297"/>
                </a:ext>
                <a:ext uri="{FF2B5EF4-FFF2-40B4-BE49-F238E27FC236}">
                  <a16:creationId xmlns:a16="http://schemas.microsoft.com/office/drawing/2014/main" xmlns="" id="{00000000-0008-0000-0100-0000C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420</xdr:row>
          <xdr:rowOff>0</xdr:rowOff>
        </xdr:from>
        <xdr:to>
          <xdr:col>7</xdr:col>
          <xdr:colOff>314325</xdr:colOff>
          <xdr:row>420</xdr:row>
          <xdr:rowOff>238125</xdr:rowOff>
        </xdr:to>
        <xdr:sp macro="" textlink="">
          <xdr:nvSpPr>
            <xdr:cNvPr id="4298" name="Check Box 202" hidden="1">
              <a:extLst>
                <a:ext uri="{63B3BB69-23CF-44E3-9099-C40C66FF867C}">
                  <a14:compatExt spid="_x0000_s4298"/>
                </a:ext>
                <a:ext uri="{FF2B5EF4-FFF2-40B4-BE49-F238E27FC236}">
                  <a16:creationId xmlns:a16="http://schemas.microsoft.com/office/drawing/2014/main" xmlns="" id="{00000000-0008-0000-0100-0000C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421</xdr:row>
          <xdr:rowOff>0</xdr:rowOff>
        </xdr:from>
        <xdr:to>
          <xdr:col>7</xdr:col>
          <xdr:colOff>314325</xdr:colOff>
          <xdr:row>421</xdr:row>
          <xdr:rowOff>238125</xdr:rowOff>
        </xdr:to>
        <xdr:sp macro="" textlink="">
          <xdr:nvSpPr>
            <xdr:cNvPr id="4299" name="Check Box 203" hidden="1">
              <a:extLst>
                <a:ext uri="{63B3BB69-23CF-44E3-9099-C40C66FF867C}">
                  <a14:compatExt spid="_x0000_s4299"/>
                </a:ext>
                <a:ext uri="{FF2B5EF4-FFF2-40B4-BE49-F238E27FC236}">
                  <a16:creationId xmlns:a16="http://schemas.microsoft.com/office/drawing/2014/main" xmlns="" id="{00000000-0008-0000-0100-0000C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422</xdr:row>
          <xdr:rowOff>0</xdr:rowOff>
        </xdr:from>
        <xdr:to>
          <xdr:col>7</xdr:col>
          <xdr:colOff>314325</xdr:colOff>
          <xdr:row>422</xdr:row>
          <xdr:rowOff>238125</xdr:rowOff>
        </xdr:to>
        <xdr:sp macro="" textlink="">
          <xdr:nvSpPr>
            <xdr:cNvPr id="4300" name="Check Box 204" hidden="1">
              <a:extLst>
                <a:ext uri="{63B3BB69-23CF-44E3-9099-C40C66FF867C}">
                  <a14:compatExt spid="_x0000_s4300"/>
                </a:ext>
                <a:ext uri="{FF2B5EF4-FFF2-40B4-BE49-F238E27FC236}">
                  <a16:creationId xmlns:a16="http://schemas.microsoft.com/office/drawing/2014/main" xmlns="" id="{00000000-0008-0000-0100-0000C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xdr:row>
          <xdr:rowOff>0</xdr:rowOff>
        </xdr:from>
        <xdr:to>
          <xdr:col>7</xdr:col>
          <xdr:colOff>314325</xdr:colOff>
          <xdr:row>4</xdr:row>
          <xdr:rowOff>238125</xdr:rowOff>
        </xdr:to>
        <xdr:sp macro="" textlink="">
          <xdr:nvSpPr>
            <xdr:cNvPr id="4301" name="Check Box 205" hidden="1">
              <a:extLst>
                <a:ext uri="{63B3BB69-23CF-44E3-9099-C40C66FF867C}">
                  <a14:compatExt spid="_x0000_s4301"/>
                </a:ext>
                <a:ext uri="{FF2B5EF4-FFF2-40B4-BE49-F238E27FC236}">
                  <a16:creationId xmlns:a16="http://schemas.microsoft.com/office/drawing/2014/main" xmlns="" id="{00000000-0008-0000-0100-0000C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76200</xdr:colOff>
          <xdr:row>348</xdr:row>
          <xdr:rowOff>9525</xdr:rowOff>
        </xdr:from>
        <xdr:to>
          <xdr:col>7</xdr:col>
          <xdr:colOff>314325</xdr:colOff>
          <xdr:row>349</xdr:row>
          <xdr:rowOff>0</xdr:rowOff>
        </xdr:to>
        <xdr:sp macro="" textlink="">
          <xdr:nvSpPr>
            <xdr:cNvPr id="4302" name="Check Box 206" hidden="1">
              <a:extLst>
                <a:ext uri="{63B3BB69-23CF-44E3-9099-C40C66FF867C}">
                  <a14:compatExt spid="_x0000_s4302"/>
                </a:ext>
                <a:ext uri="{FF2B5EF4-FFF2-40B4-BE49-F238E27FC236}">
                  <a16:creationId xmlns:a16="http://schemas.microsoft.com/office/drawing/2014/main" xmlns="" id="{00000000-0008-0000-0100-0000C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76200</xdr:colOff>
          <xdr:row>36</xdr:row>
          <xdr:rowOff>180975</xdr:rowOff>
        </xdr:from>
        <xdr:to>
          <xdr:col>7</xdr:col>
          <xdr:colOff>295275</xdr:colOff>
          <xdr:row>36</xdr:row>
          <xdr:rowOff>371475</xdr:rowOff>
        </xdr:to>
        <xdr:sp macro="" textlink="">
          <xdr:nvSpPr>
            <xdr:cNvPr id="4380" name="Check Box 284" hidden="1">
              <a:extLst>
                <a:ext uri="{63B3BB69-23CF-44E3-9099-C40C66FF867C}">
                  <a14:compatExt spid="_x0000_s4380"/>
                </a:ext>
                <a:ext uri="{FF2B5EF4-FFF2-40B4-BE49-F238E27FC236}">
                  <a16:creationId xmlns:a16="http://schemas.microsoft.com/office/drawing/2014/main" xmlns="" id="{00000000-0008-0000-0100-00001C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D2" dT="2026-01-30T10:56:13.52" personId="{00000000-0000-0000-0000-000000000000}" id="{92CB8EA6-9120-444E-B9AB-3464D405ACB9}">
    <text>Inkább: Themengebiet</text>
  </threadedComment>
  <threadedComment ref="O2" dT="2026-01-30T11:31:25.62" personId="{00000000-0000-0000-0000-000000000000}" id="{7D2E132D-6682-4C5C-AC6E-952C42EEAD2E}">
    <text xml:space="preserve">Javaslat: Sofern nicht ausdrücklich anders vermerkt, beziehen sich die Fragen auf das letzte Geschäftsjahr; gekennzeichnete Fragen umfassen die letzten zwei Geschäftsjahre. </text>
  </threadedComment>
  <threadedComment ref="F3" dT="2026-01-30T12:06:47.76" personId="{00000000-0000-0000-0000-000000000000}" id="{C0BE7BC9-6FAC-42C7-B963-81471CB2E081}">
    <text xml:space="preserve">Unternehmen im Anwendungsbereich des ESG-Gesetzes </text>
  </threadedComment>
  <threadedComment ref="B4" dT="2026-01-30T11:32:08.13" personId="{00000000-0000-0000-0000-000000000000}" id="{E3BBBB86-364B-4404-842A-2FA96D614F8A}">
    <text>Umweltschutz</text>
  </threadedComment>
  <threadedComment ref="N5" dT="2026-01-30T11:42:19.56" personId="{00000000-0000-0000-0000-000000000000}" id="{5991823A-A362-41EB-80DD-FD88965C4284}">
    <text xml:space="preserve">Es ist darzustellen, ob das Unternehmen oder seine Lieferanten über Produkte oder Dienstleistungen verfügen, die den Kriterien einer Umweltzertifizierung entsprechen. </text>
  </threadedComment>
  <threadedComment ref="Q5" dT="2026-01-30T11:36:07.73" personId="{00000000-0000-0000-0000-000000000000}" id="{EC3407A8-EDE4-448D-8596-0395289BEC3E}">
    <text>Kérdés: a magyarázó mellékletek is lefordításra kerülnek? Véleményem szerint a zöld kifejezés alapvetőleg nem szerencsés</text>
  </threadedComment>
  <threadedComment ref="Q5" dT="2026-02-10T16:39:57.63" personId="{00000000-0000-0000-0000-000000000000}" id="{6FAA29A6-E7B8-4F73-B88B-9D19FEC0DB57}" parentId="{EC3407A8-EDE4-448D-8596-0395289BEC3E}">
    <text xml:space="preserve">A „grüne”-t mindig idézőjelbe tenném </text>
  </threadedComment>
  <threadedComment ref="O9" dT="2026-01-30T19:10:08.99" personId="{00000000-0000-0000-0000-000000000000}" id="{0C4C830C-67D5-49BC-B8F4-A0E081C471F1}">
    <text>Einstufung helyett inkább a Zertifizierung szót használnám</text>
  </threadedComment>
  <threadedComment ref="O9" dT="2026-01-30T19:10:30.28" personId="{00000000-0000-0000-0000-000000000000}" id="{428C898D-C25D-4EF0-B2AE-6FC14E83B886}" parentId="{0C4C830C-67D5-49BC-B8F4-A0E081C471F1}">
    <text>Az Einstufung inkább besorolást jelent.</text>
  </threadedComment>
  <threadedComment ref="S9" dT="2026-01-30T11:39:45.44" personId="{00000000-0000-0000-0000-000000000000}" id="{9E6D716F-9EB9-47C1-B201-5F964752F503}">
    <text xml:space="preserve">Unter dem EU-Umweltzeichen (EU Ecolabel) ist ein Kennzeichen zu verstehen, das gemäß dem im Beschluss des Europäischen Parlaments und des Rates vom 25. November 2009 über das EU-Umweltzeichen (Verordnung (EG) Nr. 66/2010) festgelegten Regelwerk vergeben und verwendet wird (im Folgenden: Verordnung (EG) Nr. 66/2010).
Hierunter fällt auch die Anwendung anderer Umweltzeichen-Systeme nach dem EN-ISO-14024-Standard (Typ I), sofern deren Vergabe und Verwendung im Einklang mit der Verordnung (EG) Nr. 66/2010 erfolgt (z. B. ökologische Produkte des NÉBIH).
Ebenfalls ist mit „Ja“ zu antworten, wenn eine Berechtigung zur Nutzung des Umweltzeichens für umweltfreundliche Produkte oder Dienstleistungen gemäß der Verordnung 29/1997 (VIII. 29.) des KTM über die Bedingungen für die Verwendung von unterscheidungskräftigen Umweltzeichen („umweltfreundlich“, „umweltschonend“) besteht.
Hierunter fallen außerdem Produkte, die gemäß den Bestimmungen der Verordnung (EU) 2018/848 des Europäischen Parlaments und des Rates vom 30. Mai 2018 über die ökologische/biologische Produktion und die Kennzeichnung von ökologischen/biologischen Erzeugnissen sowie zur Aufhebung der Verordnung (EG) Nr. 834/2007 mit einem Hinweis auf ökologische Produktion gekennzeichnet sind.
</text>
  </threadedComment>
  <threadedComment ref="S9" dT="2026-01-30T11:40:08.63" personId="{00000000-0000-0000-0000-000000000000}" id="{FE22DF31-0190-49A2-80B6-014C52190F6F}" parentId="{9E6D716F-9EB9-47C1-B201-5F964752F503}">
    <text xml:space="preserve">NÉBIH-et érdemes megmagyarázni: NÉBIH (Nemzeti Élelmiszerlánc-biztonsági Hivatal) ist die Ungarische Behörde für Lebensmittelsicherheit. Sie ist eine staatliche Aufsichtsbehörde, die u. a. für die Kontrolle der Lebensmittelkette, des Pflanzenschutzes, der Tiergesundheit sowie für die Zertifizierung und Kennzeichnung von ökologischen/biologischen Produkten zuständig ist.
In diesem Zusammenhang vergibt bzw. überwacht NÉBIH nationale Umwelt- und Öko-Kennzeichnungen, beispielsweise für als „ökologisch“ oder „bio“ zertifizierte Produkte, im Einklang mit den einschlägigen EU-Vorschriften. </text>
  </threadedComment>
  <threadedComment ref="O13" dT="2026-01-30T11:44:26.20" personId="{00000000-0000-0000-0000-000000000000}" id="{2A7B65E8-A62E-41C4-8CE4-8B9EC9F0CE33}">
    <text xml:space="preserve">Falls die Antwort auf Frage E1 „Ja, wir verkaufen selbst erzeugte grüne Energie“ lautet:
Welche erneuerbaren bzw. kohlenstoffarmen Energiequellen werden genutzt?
(Mehrfachnennungen sind möglich.) </text>
  </threadedComment>
  <threadedComment ref="Q13" dT="2026-02-10T16:40:07.07" personId="{00000000-0000-0000-0000-000000000000}" id="{9B69EA34-AE17-40FF-89D5-FB9078337099}">
    <text>Solarenergie</text>
  </threadedComment>
  <threadedComment ref="Q20" dT="2026-02-10T16:44:59.55" personId="{00000000-0000-0000-0000-000000000000}" id="{FDB67351-A0F2-4F83-BCEF-C24891F88336}">
    <text xml:space="preserve">Erneuerbare Wasserstoff-Brennstoffzelle – Erzeugt elektrischen Strom durch die elektrochemische Reaktion von Wasserstoffgas; als Nebenprodukt entsteht ausschließlich Wasserdampf. </text>
  </threadedComment>
  <threadedComment ref="Q23" dT="2026-01-30T11:49:20.53" personId="{00000000-0000-0000-0000-000000000000}" id="{2EA85682-C963-42A8-AAB8-603001344C68}">
    <text xml:space="preserve">Ezt mindenhol inkább így írnám: Sonstige Angaben (Bitte spezifizieren!) </text>
  </threadedComment>
  <threadedComment ref="O24" dT="2026-01-30T11:48:31.37" personId="{00000000-0000-0000-0000-000000000000}" id="{A1CAC105-53C8-4F20-812A-06F36CE0CE1E}">
    <text xml:space="preserve">Verfügt Ihr Unternehmen über eine umweltbezogene Konformität oder Zertifizierung?
Nutzt Ihr Unternehmen für seine Tätigkeit zertifizierte grüne Produkte oder Dienstleistungen? </text>
  </threadedComment>
  <threadedComment ref="O25" dT="2026-01-30T11:51:44.56" personId="{00000000-0000-0000-0000-000000000000}" id="{090CD0CE-DFCB-4028-8A7E-DD184905ADC7}">
    <text xml:space="preserve">Lassen Sie bei den Lieferanten Ihres Unternehmens Umweltbewertungen in Bezug auf einzelne Produkte oder Dienstleistungen durchführen? </text>
  </threadedComment>
  <threadedComment ref="E27" dT="2026-01-30T11:53:09.64" personId="{00000000-0000-0000-0000-000000000000}" id="{EBD06C39-3CB3-49BB-B278-A4287A8712A1}">
    <text>Energiemanagement</text>
  </threadedComment>
  <threadedComment ref="O27" dT="2026-01-30T19:24:34.21" personId="{00000000-0000-0000-0000-000000000000}" id="{FB9ECAC0-1E39-4194-A118-35AC42567FF0}">
    <text xml:space="preserve">Wie hoch war in Ihrem Unternehmen im letzten Geschäftsjahr der gesamte Energieverbrauch (einschließlich Eigenverbrauch)? </text>
  </threadedComment>
  <threadedComment ref="S27" dT="2026-02-10T21:02:12.57" personId="{00000000-0000-0000-0000-000000000000}" id="{161B4615-5A02-4BA4-A795-C8C034A081E4}">
    <text xml:space="preserve">Die Werte sind in der Einheit MWh anzugeben; erforderlichenfalls sind sie in diese Einheit umzurechnen.
In den gesamten Energieverbrauch sind sämtliche Arten der Energienutzung einzubeziehen, die im Interesse der Tätigkeit des Unternehmens erfolgt sind, unabhängig von deren Herkunft (d. h. unabhängig von der Art des Energieträgers). Hierzu zählen insbesondere der Verbrauch von elektrischer Energie, Erdgas, Kohle, Heizöl, Kraftstoffen (Benzin, Diesel, LPG, CNG, Kerosin, für die Schifffahrt verwendete Kraftstoffe) sowie der Verbrauch von Wärmeenergie.
Eigenverbrauch: der gesamte Stromverbrauch am Standort der Kraftwerkseinheit, einschließlich der elektrischen Energie, die aus eigener Erzeugung oder aus dem Netz zur Aufrechterhaltung der Strom- und Wärmeerzeugung der Kraftwerkseinheit sowie zum Betrieb und zur Aufrechterhaltung der Produktionsanlagen verwendet wird.
</text>
  </threadedComment>
  <threadedComment ref="S28" dT="2026-02-10T21:03:24.85" personId="{00000000-0000-0000-0000-000000000000}" id="{88084302-674E-43C4-AAFD-920DA5F05428}">
    <text xml:space="preserve">Der Anteil erneuerbarer Energien am in Ungarn üblicherweise bezogenen Strom wird für das Jahr 2024 voraussichtlich 24,1 % betragen (endgültige Daten liegen noch nicht vor).
Da der Wert zwischen den einzelnen Jahren erhebliche Schwankungen aufweist, ist eine jährliche Überprüfung erforderlich. </text>
  </threadedComment>
  <threadedComment ref="N33" dT="2026-01-30T12:11:12.38" personId="{00000000-0000-0000-0000-000000000000}" id="{EF52FEDD-6D91-48FB-914E-9F0A8917A42E}">
    <text>Gebäudeenergetische Aspekte</text>
  </threadedComment>
  <threadedComment ref="E34" dT="2026-01-30T11:53:54.91" personId="{00000000-0000-0000-0000-000000000000}" id="{C1744E3B-0ED1-4FE4-9626-C0C7EB48E04A}">
    <text xml:space="preserve">Anpassung an Umwelt- und Sozialauswirkungen </text>
  </threadedComment>
  <threadedComment ref="N35" dT="2026-01-30T12:12:23.40" personId="{00000000-0000-0000-0000-000000000000}" id="{72CBDF52-6BAA-4DC3-A950-736208AD9CAD}">
    <text xml:space="preserve">Die drei Fragen zielen darauf ab, die Eintrittswahrscheinlichkeit von Auswirkungen, die daraus resultierenden Chancen und das Ausmaß der Betroffenheit zu erfassen. </text>
  </threadedComment>
  <threadedComment ref="S36" dT="2026-02-10T21:04:59.96" personId="{00000000-0000-0000-0000-000000000000}" id="{75CD2D8C-5FCB-45D3-9BC5-689C3E5B4FA6}">
    <text xml:space="preserve">In der Antwort ist auf das Risikomanagement und die Anpassungsmaßnahmen einzugehen (einschließlich der Darstellung von Investitionen zur Minderung negativer Auswirkungen) sowie auf die Chancen, die sich infolge der Auswirkungen ergeben. </text>
  </threadedComment>
  <threadedComment ref="Q40" dT="2026-02-10T16:51:35.81" personId="{00000000-0000-0000-0000-000000000000}" id="{037298BA-300A-45BC-8222-48FF49A1A5F0}">
    <text>Mindenhol: im vorangegangenen Geschäftsjahr a „im Geschäftsjahr vor dem letzten Geschäftsjahr” helyett</text>
  </threadedComment>
  <threadedComment ref="S43" dT="2026-02-10T21:06:48.19" personId="{00000000-0000-0000-0000-000000000000}" id="{F42B17D7-B9DC-43A2-9075-C31D6515E49C}">
    <text xml:space="preserve">Die Angabe hat in Kohlendioxidäquivalenten zu erfolgen. Dabei handelt es sich um die allgemeine Maßeinheit zur Bestimmung des globalen Erwärmungspotenzials (GWP) einzelner Treibhausgase, ausgedrückt im globalen Erwärmungspotenzial einer Einheit Kohlendioxid. Sie ermöglicht die einheitliche Bewertung der Emissionen verschiedener Treibhausgase (oder der Vermeidung solcher Emissionen) auf vergleichbarer Grundlage.
Bei der Risikobewertung ist vorrangig zu berücksichtigen, welchem Sektor das untersuchte Unternehmen angehört.
Der Wert ist in der allgemeinen Maßeinheit zur Messung des globalen Erwärmungspotenzials (GWP) einzelner Treibhausgase, nämlich in Kohlendioxidäquivalenten, anzugeben.
Unter den Begriffen Scope 1, Scope 2 und Scope 3 sind die Begriffe gemäß dem Corporate Accounting and Reporting Standard des GHG Protocol zu verstehen.
Die anerkannten Messmethodiken sind die folgenden (abweichende Methoden sind gesondert zu erläutern):
</text>
  </threadedComment>
  <threadedComment ref="Q49" dT="2026-02-10T17:06:02.83" personId="{00000000-0000-0000-0000-000000000000}" id="{6B94AB90-B3B6-415C-AB99-0C7A51078D0A}">
    <text>A megfelelő technikai fordítása a scope 3 kategóriáknak (mind a 15) pl itt található: https://greenvisionsolutions.de/scope3-emissionen/</text>
    <extLst>
      <x:ext xmlns:xltc2="http://schemas.microsoft.com/office/spreadsheetml/2020/threadedcomments2" uri="{F7C98A9C-CBB3-438F-8F68-D28B6AF4A901}">
        <xltc2:checksum>1064131451</xltc2:checksum>
        <xltc2:hyperlink startIndex="86" length="50" url="https://greenvisionsolutions.de/scope3-emissionen/"/>
      </x:ext>
    </extLst>
  </threadedComment>
  <threadedComment ref="Q49" dT="2026-02-10T17:08:33.61" personId="{00000000-0000-0000-0000-000000000000}" id="{9BE9B85C-DC33-4425-A30C-ED183EDC9CFB}" parentId="{6B94AB90-B3B6-415C-AB99-0C7A51078D0A}">
    <text>Ennek mentén módisítanám az összes kategória fordítását</text>
  </threadedComment>
  <threadedComment ref="S49" dT="2026-02-10T21:07:46.63" personId="{00000000-0000-0000-0000-000000000000}" id="{3CA7D9BD-5CF5-47DB-8E4E-839BB92AF0E8}">
    <text xml:space="preserve">Indirekte Treibhausgasemissionen des Unternehmens (z. B. Treibhausgasemissionen im Zusammenhang mit der Erzeugung eingekaufter elektrischer Energie).
Bei der Berechnung ist die Methodik des Corporate Accounting and Reporting Standard des GHG Protocol anzuwenden.
Der Wert ist in der allgemeinen Maßeinheit zur Messung des globalen Erwärmungspotenzials (GWP) einzelner Treibhausgase, nämlich in Kohlendioxidäquivalenten, anzugeben.
Unter den Begriffen Scope 1, Scope 2 und Scope 3 sind die Begriffe gemäß dem Corporate Accounting and Reporting Standard des GHG Protocol zu verstehen.
</text>
  </threadedComment>
  <threadedComment ref="Q51" dT="2026-01-30T19:18:08.73" personId="{00000000-0000-0000-0000-000000000000}" id="{D301DAD3-09C0-4593-962A-CA6748EBC72C}">
    <text xml:space="preserve">Itt a kategória szó érdekes, hiszen itt olyan energiafelhasználással kapcsolatos kibocsátásról van szó, ami a GHG Protocol szerinti scope 1,2-be nem sorolható. </text>
  </threadedComment>
  <threadedComment ref="Q51" dT="2026-01-30T19:18:28.44" personId="{00000000-0000-0000-0000-000000000000}" id="{82A99AD6-8BC0-4445-9416-5215530847DD}" parentId="{D301DAD3-09C0-4593-962A-CA6748EBC72C}">
    <text>Könnyen félreértelmezhető a magyar verzió is</text>
  </threadedComment>
  <threadedComment ref="Q52" dT="2026-01-30T19:20:51.55" personId="{00000000-0000-0000-0000-000000000000}" id="{C61E7358-388D-4175-BA93-6322EAD45A4B}">
    <text>Ez sem teljesen igaz, ha ez a GHG Protocol logikáját akarja követni, mert az upstreambe azon szállítmányozási költségek is beszámítódnak, amelyekért a vállalkozás fizet, mert ez a Protocol szerint egy szolgáltatás, ami alapvetőleg upstreamként elszámolandó.</text>
  </threadedComment>
  <threadedComment ref="Q61" dT="2026-01-30T19:23:00.42" personId="{00000000-0000-0000-0000-000000000000}" id="{C9FFB43D-D320-4072-B667-6E02CCA7E01A}">
    <text xml:space="preserve">Geleaste Vermögenswerte am Ende der Wertschöpfungskette (Geschäftsjahr) </text>
  </threadedComment>
  <threadedComment ref="Q64" dT="2026-01-30T19:26:39.47" personId="{00000000-0000-0000-0000-000000000000}" id="{4BB17472-2E6B-4686-AB20-C8AA8A4211B0}">
    <text>A javításokat innentől meg kell ismételni</text>
  </threadedComment>
  <threadedComment ref="N82" dT="2026-01-30T12:13:39.60" personId="{00000000-0000-0000-0000-000000000000}" id="{E3F914DF-3AF1-4B84-9889-0C8ABBA2F6F8}">
    <text xml:space="preserve">Unternehmen geben an, in welchem Anteil ihre Umsatzerlöse und Aufwendungen gemäß EU-Richtlinien als nachhaltig gelten. </text>
  </threadedComment>
  <threadedComment ref="O82" dT="2026-01-30T19:44:40.20" personId="{00000000-0000-0000-0000-000000000000}" id="{DEED5EBA-A852-4D26-9CBD-E3531CE2632A}">
    <text xml:space="preserve">Welcher Anteil der Umsatzerlöse bzw. der Aufwendungen Ihres Unternehmens war in den letzten zwei Geschäftsjahren gemäß der EU-Taxonomie für nachhaltige Finanzierung als taxonomiefähig („eligible“) bzw. taxonomiekonform („aligned“) einzustufen?
(Aus den Kategorien „eligible“ und „aligned“ ist jeweils mindestens ein Kennwert anzugeben, insgesamt also mindestens zwei Kennzahlen.) </text>
  </threadedComment>
  <threadedComment ref="S82" dT="2026-02-10T21:14:22.75" personId="{00000000-0000-0000-0000-000000000000}" id="{9730817F-3C14-41D4-8FC3-62607FE4F97D}">
    <text xml:space="preserve">Die EU-Taxonomie schreibt vor, dass nichtfinanzielle Unternehmen bei taxonomiefähigen („eligible“) und taxonomiekonformen („aligned“) Tätigkeiten den Anteil der zugehörigen Umsatzerlöse, CAPEX und/oder OPEX offenzulegen haben. </text>
  </threadedComment>
  <threadedComment ref="N95" dT="2026-01-30T12:14:59.86" personId="{00000000-0000-0000-0000-000000000000}" id="{560982B3-F749-46ED-B3B4-EF42E6FF6EDB}">
    <text>Inkább: ...sowie die in seiner Lieferkette tätigen Unternehmen . „In seiner Lieferkette” magában furcsán hangzik</text>
  </threadedComment>
  <threadedComment ref="N95" dT="2026-01-30T12:18:22.07" personId="{00000000-0000-0000-0000-000000000000}" id="{AE3B96B8-4660-4ED2-A84A-206544938A35}" parentId="{560982B3-F749-46ED-B3B4-EF42E6FF6EDB}">
    <text>Ezt mindenhol javasolt átírni</text>
  </threadedComment>
  <threadedComment ref="O96" dT="2026-01-30T19:47:06.15" personId="{00000000-0000-0000-0000-000000000000}" id="{253F1F1C-1B58-4892-98AA-7CFB95757973}">
    <text xml:space="preserve">Inkább: Verfügt Ihr Unternehmen über eine genehmigungspflichtige stationäre Luftemissionsquelle? </text>
  </threadedComment>
  <threadedComment ref="E102" dT="2026-01-30T11:55:10.47" personId="{00000000-0000-0000-0000-000000000000}" id="{165539C6-E4B0-4C69-8950-B5D04067C5AF}">
    <text>Besorgnis erregende Stoffe (technikai fordítás a substances of concern-re a REACH alapján)</text>
  </threadedComment>
  <threadedComment ref="O104" dT="2026-01-30T19:50:26.59" personId="{00000000-0000-0000-0000-000000000000}" id="{3D92C2B7-4B27-4E42-8B41-C7FE56898CF4}">
    <text xml:space="preserve">Verfügen die von Ihrem Unternehmen betriebenen Umweltlärm- und Erschütterungsquellen über in einem Bescheid der Umweltbehörde festgelegte Grenzwerte? </text>
  </threadedComment>
  <threadedComment ref="O111" dT="2026-01-30T19:51:44.37" personId="{00000000-0000-0000-0000-000000000000}" id="{20D45BE1-2F91-4E49-AABE-E6DB9CD4D76C}">
    <text xml:space="preserve">Kommt Ihr Unternehmen dem internationalen Verbot der Herstellung und Verwendung persistent organischer Schadstoffe nach bzw. verfügt es über eine Genehmigung zur Herstellung oder Verwendung solcher Stoffe? </text>
  </threadedComment>
  <threadedComment ref="O148" dT="2026-01-30T20:05:18.04" personId="{00000000-0000-0000-0000-000000000000}" id="{F8E9F9D1-F7EA-4554-88CA-CE0F00355034}">
    <text xml:space="preserve">Wie viel Prozent der gesamten Wassernutzung Ihres Unternehmens stammten im letzten Geschäftsjahr aus wiederverwendetem oder recyceltem Wasser? </text>
  </threadedComment>
  <threadedComment ref="O149" dT="2026-01-30T20:06:15.80" personId="{00000000-0000-0000-0000-000000000000}" id="{C322ADF5-BAB1-4B0A-9F6D-94C5A0A97591}">
    <text xml:space="preserve">Hat Ihr Unternehmen ein Ziel für das Jahr 2030 festgelegt, wonach ein bestimmter Anteil des in einem Geschäftsjahr genutzten Wassers aus wiederverwendetem Wasser stammen soll?
Falls ja, geben Sie bitte das Zieljahr, das Basisjahr sowie den vorgesehenen Verwendungsanteil an. </text>
  </threadedComment>
  <threadedComment ref="O153" dT="2026-01-30T20:07:17.25" personId="{00000000-0000-0000-0000-000000000000}" id="{9603316C-1D4B-4566-8454-1198B38BF845}">
    <text xml:space="preserve">Hat Ihr Unternehmen ein Ziel für den Zeitraum nach 2030 festgelegt, wonach ein bestimmter Anteil des in einem Geschäftsjahr genutzten Wassers aus wiederverwendetem Wasser stammen soll?
Falls ja, geben Sie bitte das Zieljahr, das Basisjahr sowie den vorgesehenen Verwendungsanteil an. </text>
  </threadedComment>
  <threadedComment ref="S192" dT="2026-02-10T21:18:47.09" personId="{00000000-0000-0000-0000-000000000000}" id="{1D8A0F61-0B64-4AAF-9BF7-CF561049ACDC}">
    <text xml:space="preserve">Zur Beurteilung, ob Investitionen mit dem Ziel der ökologischen Verbesserung erfolgt sind – sei es zur Erweiterung von Produkten bzw. des Portfolios oder im Zusammenhang mit dem Betrieb. </text>
  </threadedComment>
  <threadedComment ref="N207" dT="2026-01-30T12:21:29.59" personId="{00000000-0000-0000-0000-000000000000}" id="{2AC70E6F-5FE6-4EAB-AEA4-3FC12E59DB2A}">
    <text xml:space="preserve">Es ist zu prüfen, ob das Unternehmen sowie die in seiner Lieferkette tätigen Unternehmen Abfallbewirtschaftungstätigkeiten ausüben oder als Abfallerzeuger mit hohem Risiko einzustufen sind. </text>
  </threadedComment>
  <threadedComment ref="N208" dT="2026-01-30T12:23:16.36" personId="{00000000-0000-0000-0000-000000000000}" id="{EFE6AD22-BF8F-4A21-A240-7372F967E2F7}">
    <text xml:space="preserve">Es ist zu prüfen, welche umweltschutzbezogenen Gebühren- und Abgabenpflichten für das Unternehmen sowie für die in seiner Lieferkette tätigen Unternehmen entstanden sind. </text>
  </threadedComment>
  <threadedComment ref="O248" dT="2026-01-30T12:25:10.76" personId="{00000000-0000-0000-0000-000000000000}" id="{E8E3B96B-B2F4-41D8-9B24-12C5921EED49}">
    <text xml:space="preserve">Wie hoch war in Ihrem Unternehmen in den letzten zwei Geschäftsjahren die Menge der Abfälle, die zu Produkten umklassifiziert wurden? </text>
  </threadedComment>
  <threadedComment ref="O257" dT="2026-01-30T12:29:45.73" personId="{00000000-0000-0000-0000-000000000000}" id="{EFE0ADFB-B1B5-4A38-8703-2E73169C4F33}">
    <text>...und einen Teil davon wiederaufzubereiten?</text>
  </threadedComment>
  <threadedComment ref="O264" dT="2026-01-30T13:34:41.37" personId="{00000000-0000-0000-0000-000000000000}" id="{D153C9DE-8D27-4E46-933E-4E91C8B67D0C}">
    <text>A pirossal színezett részeket nem reviewzom</text>
  </threadedComment>
  <threadedComment ref="D265" dT="2026-01-30T11:59:01.66" personId="{00000000-0000-0000-0000-000000000000}" id="{88FB2274-7795-4D3F-B433-EAAC11792E23}">
    <text>Gesellschaft, Soziales</text>
  </threadedComment>
  <threadedComment ref="D266" dT="2026-01-30T12:00:26.78" personId="{00000000-0000-0000-0000-000000000000}" id="{B2991A34-93BF-48B8-9C31-339A9B4DD44B}">
    <text>Gleichbehandlung und Chancengleichheit</text>
  </threadedComment>
  <threadedComment ref="Q267" dT="2026-02-10T20:52:24.94" personId="{00000000-0000-0000-0000-000000000000}" id="{49B9AF9A-8AE1-4D8F-9EEB-EFB87ACCF720}">
    <text xml:space="preserve">Ezt mindenhol, ahol szükséges, javítani: Bei sonstiger Textantwort </text>
  </threadedComment>
  <threadedComment ref="O268" dT="2026-01-30T13:38:41.19" personId="{00000000-0000-0000-0000-000000000000}" id="{ED2CC863-E675-4BAA-80E2-0851E4F6B818}">
    <text xml:space="preserve">Verfügt Ihr Unternehmen über eine Politik oder Richtlinie zu den Arbeitsbedingungen? </text>
  </threadedComment>
  <threadedComment ref="Q269" dT="2026-02-10T17:12:04.09" personId="{00000000-0000-0000-0000-000000000000}" id="{5BB21D7B-A962-4717-97DA-23C22313CE9A}">
    <text xml:space="preserve">Kinderarbeit und junge Arbeitnehmer:innen </text>
  </threadedComment>
  <threadedComment ref="Q277" dT="2026-02-10T17:13:59.98" personId="{00000000-0000-0000-0000-000000000000}" id="{AF79BF33-E7A5-456C-A1A1-B0879485BC71}">
    <text xml:space="preserve">Schutz von Beschäftigten mit Kindern </text>
  </threadedComment>
  <threadedComment ref="O290" dT="2026-01-30T13:39:31.21" personId="{00000000-0000-0000-0000-000000000000}" id="{EB8E4C12-AE3E-4FBD-BEE8-09F525A6F272}">
    <text xml:space="preserve">Sofern es in dem jeweiligen Land keinen gesetzlichen Mindestlohn gibt:
Stellt Ihr Unternehmen im Rahmen seiner Tätigkeit sicher, dass allen Beschäftigten ein Einkommen mindestens in Höhe der von den Vereinten Nationen festgelegten internationalen Armutsgrenze gewährt wird? </text>
  </threadedComment>
  <threadedComment ref="O291" dT="2026-01-30T13:40:30.53" personId="{00000000-0000-0000-0000-000000000000}" id="{E0BF47A9-4BE0-4819-B14C-C6172C180E6D}">
    <text xml:space="preserve">Wie viele Beschäftigte waren in Ihrem Unternehmen in den letzten zwei Geschäftsjahren tätig, deren auf Vollzeit hochgerechnetes Entgelt 105 % des gesetzlichen Mindestlohns nicht überschritten hat, und wie hoch ist der Anteil dieser Beschäftigten an der Gesamtzahl der Beschäftigten? </text>
  </threadedComment>
  <threadedComment ref="O307" dT="2026-01-30T13:41:36.66" personId="{00000000-0000-0000-0000-000000000000}" id="{D30A2F74-5F27-4624-9C43-BC2C63020F49}">
    <text>Ersthelfer/Ersthelferinnen</text>
  </threadedComment>
  <threadedComment ref="O308" dT="2026-01-30T13:41:59.18" personId="{00000000-0000-0000-0000-000000000000}" id="{3603ED57-94EF-4696-A921-340CB606BA81}">
    <text>Ersthelfer/Ersthelferinnen</text>
  </threadedComment>
  <threadedComment ref="O310" dT="2026-01-30T13:43:20.19" personId="{00000000-0000-0000-0000-000000000000}" id="{FA806961-D4C6-4DBC-AE27-3726351F1CB1}">
    <text xml:space="preserve">Wie hoch war in den letzten zwei Geschäftsjahren die auf eine Million Arbeitsstunden bezogene Häufigkeitsrate von Arbeitsunfällen mit Ausfalltagen bei den eigenen Beschäftigten des Unternehmens (LTIF)? </text>
  </threadedComment>
  <threadedComment ref="O312" dT="2026-01-30T13:44:32.89" personId="{00000000-0000-0000-0000-000000000000}" id="{DF183E19-F465-4294-B96F-40DF3CAF311D}">
    <text xml:space="preserve">In welchem Umfang gewährleistet Ihr Unternehmen für die mit ihm in Kontakt stehenden natürlichen Personen (in der Regel Beschäftigte) die Vereinigungs-, Versammlungs-, Organisations- und Kollektivverhandlungsrechte? </text>
  </threadedComment>
  <threadedComment ref="O313" dT="2026-01-30T13:46:33.99" personId="{00000000-0000-0000-0000-000000000000}" id="{5990AAC8-356D-43C0-B776-CF6AFBAC45F1}">
    <text xml:space="preserve">Welcher prozentuale Anteil des Importwerts stammte in den letzten zwei Geschäftsjahren aus Ländern, die gemäß der aktuellsten Risikoklassifizierung des INFORM Risk Index als „High“ oder „Very high“ eingestuft sind? </text>
  </threadedComment>
  <threadedComment ref="O315" dT="2026-01-30T13:45:59.93" personId="{00000000-0000-0000-0000-000000000000}" id="{AC6E050B-5BA8-4D8E-AADC-155F0F1463C7}">
    <text xml:space="preserve">Welcher prozentuale Anteil des Exportwerts entfiel in den letzten zwei Geschäftsjahren auf Länder, die gemäß der aktuellsten Risikoklassifizierung des INFORM Risk Index als „High“ oder „Very high“ eingestuft sind? </text>
  </threadedComment>
  <threadedComment ref="O317" dT="2026-01-30T13:47:23.71" personId="{00000000-0000-0000-0000-000000000000}" id="{630C5CD9-411B-483A-A395-7011BE1562B6}">
    <text xml:space="preserve">Nimmt Ihr Unternehmen an lokalen Entwicklungsprogrammen oder humanitären Initiativen in Entwicklungs­ländern außerhalb Europas teil? </text>
  </threadedComment>
  <threadedComment ref="O320" dT="2026-01-30T13:48:50.52" personId="{00000000-0000-0000-0000-000000000000}" id="{508559AE-7343-4404-A725-68463ECFA985}">
    <text xml:space="preserve">Sofern die Antwort auf Frage S13 „Ja“ lautet:
Erfolgt die Beteiligung des Unternehmens in Zusammenarbeit mit dem Hungary Helps Program? </text>
  </threadedComment>
  <threadedComment ref="O321" dT="2026-01-30T13:49:28.04" personId="{00000000-0000-0000-0000-000000000000}" id="{7E9E42D2-B5E6-402F-BDBB-7EC386092469}">
    <text xml:space="preserve">Sofern die Antwort auf Frage S13c „Nein“ lautet:
Mit welcher Art von Organisation beteiligt sich das Unternehmen im Rahmen einer Zusammenarbeit an dem lokalen Entwicklungsprogramm oder der humanitären Initiative? </text>
  </threadedComment>
  <threadedComment ref="O324" dT="2026-01-30T13:50:26.57" personId="{00000000-0000-0000-0000-000000000000}" id="{8C4EE20D-849E-4AF5-847E-9ABA34765711}">
    <text xml:space="preserve">Wurde in den letzten zwei Geschäftsjahren ein Schlichtungsverfahren gegen Ihr Unternehmen eingeleitet? </text>
  </threadedComment>
  <threadedComment ref="D328" dT="2026-01-30T12:05:06.46" personId="{00000000-0000-0000-0000-000000000000}" id="{B122E281-D44F-4A69-BC4C-70FB018584A4}">
    <text xml:space="preserve">Anforderungen an Familienfreundlichkeit </text>
  </threadedComment>
  <threadedComment ref="O330" dT="2026-01-30T13:53:31.61" personId="{00000000-0000-0000-0000-000000000000}" id="{3DD4AB26-36E4-4D49-8EC3-3A612655E26D}">
    <text xml:space="preserve">Werden in den für die Öffentlichkeit zugänglichen Online- und Offline-Materialien Familienprogramme und familienfreundliche Maßnahmen ausgewiesen? </text>
  </threadedComment>
  <threadedComment ref="O334" dT="2026-01-30T13:55:41.96" personId="{00000000-0000-0000-0000-000000000000}" id="{779B54D8-798C-4747-AB9B-AE93988AE0E5}">
    <text xml:space="preserve">Organisiert Ihr Unternehmen für seine Mitarbeitenden über die gesetzlichen Vorgaben hinaus Gesundheits-Screenings oder arbeitsmedizinische Untersuchungen? </text>
  </threadedComment>
  <threadedComment ref="O338" dT="2026-01-30T13:57:40.22" personId="{00000000-0000-0000-0000-000000000000}" id="{F54C84DF-69CF-4DD6-85C0-AC8271E9380F}">
    <text xml:space="preserve">Gewährt Ihr Unternehmen Vätern über den gesetzlich vorgesehenen Vaterschaftsurlaub hinaus zusätzliche Arbeitszeitvergünstigungen anlässlich der Geburt eines Kindes? </text>
  </threadedComment>
  <threadedComment ref="S338" dT="2026-02-10T21:27:13.92" personId="{00000000-0000-0000-0000-000000000000}" id="{8590B3F6-A083-4BDE-9CAF-8C4079795017}">
    <text xml:space="preserve">Hierzu zählt auch die Gewährung zusätzlichen Urlaubs über den gesetzlich vorgeschriebenen Umfang hinaus. </text>
  </threadedComment>
  <threadedComment ref="Q341" dT="2026-02-10T17:18:28.17" personId="{00000000-0000-0000-0000-000000000000}" id="{D8832797-3F27-4ADE-BC70-DBBDB02F0235}">
    <text xml:space="preserve">Unterstützung der Talentförderung von Kindern der Beschäftigten </text>
  </threadedComment>
  <threadedComment ref="Q348" dT="2026-02-10T17:19:43.94" personId="{00000000-0000-0000-0000-000000000000}" id="{8776009E-7132-436F-9AEB-EFC78B71F126}">
    <text>Mitarbeiter helyett inkább Mitarbeitende vagy Beschaeftigte mindenhol, mivel az gendersemleges.</text>
  </threadedComment>
  <threadedComment ref="O353" dT="2026-01-30T13:58:54.99" personId="{00000000-0000-0000-0000-000000000000}" id="{38CA5C0A-DEFD-47D7-A0FC-A2B5E1235FD3}">
    <text xml:space="preserve">Strebt Ihr Unternehmen eine ausgewogene Arbeitszeitgestaltung zwischen jüngeren und älteren Beschäftigten an? </text>
  </threadedComment>
  <threadedComment ref="O354" dT="2026-01-30T13:59:29.89" personId="{00000000-0000-0000-0000-000000000000}" id="{B2E74875-37E7-4FCA-BF2D-55DF858ECBF6}">
    <text xml:space="preserve">Bietet Ihr Unternehmen Beschäftigten über 60 Jahren bzw. Beschäftigten kurz vor dem Renteneintritt flexible Arbeitsmöglichkeiten an? </text>
  </threadedComment>
  <threadedComment ref="O355" dT="2026-01-30T14:00:16.32" personId="{00000000-0000-0000-0000-000000000000}" id="{59E6D38A-4474-4AF1-8A85-F12341EF2855}">
    <text xml:space="preserve">Verfügt Ihr Unternehmen über interne Richtlinien, die ältere Beschäftigte schützen? </text>
  </threadedComment>
  <threadedComment ref="O357" dT="2026-01-30T18:34:10.72" personId="{00000000-0000-0000-0000-000000000000}" id="{69F0E47D-01BF-48B1-9DA2-4DCDF9409F83}">
    <text xml:space="preserve">Verfolgt Ihr Unternehmen das körperliche und psychische Wohlbefinden der Beschäftigten, reagiert es auf den psychischen Zustand der Mitarbeitenden sowie auf Krisensituationen oder mögliche Burnout-Risiken? </text>
  </threadedComment>
  <threadedComment ref="O358" dT="2026-01-30T18:35:17.79" personId="{00000000-0000-0000-0000-000000000000}" id="{8CDD0CEE-3332-4109-BA7F-0246AFC9965A}">
    <text xml:space="preserve">Bietet Ihr Unternehmen Unterstützung für Beschäftigte in schwierigen bzw. Krisensituationen (z. B. Todesfall, häusliche Gewalt, schwere Erkrankung) an? </text>
  </threadedComment>
  <threadedComment ref="O360" dT="2026-01-30T18:37:39.18" personId="{00000000-0000-0000-0000-000000000000}" id="{F9AEEFEA-D0E7-4B3F-8616-8F344103FB95}">
    <text xml:space="preserve">Stellt Ihr Unternehmen in seinem Dienstleistungsumfeld eine oder mehrere der folgenden familienfreundlichen Initiativen für seine Kundinnen und Kunden bzw. Teilnehmenden an seinen Dienstleistungen bereit? </text>
  </threadedComment>
  <threadedComment ref="O368" dT="2026-01-30T18:39:30.36" personId="{00000000-0000-0000-0000-000000000000}" id="{CBE75A73-AB77-4BF3-8AD9-57E25D5CF4AF}">
    <text xml:space="preserve">Anzahl der Beschäftigten über der Regelaltersgrenze (Geschäftsjahr) </text>
  </threadedComment>
  <threadedComment ref="O372" dT="2026-01-30T18:40:24.07" personId="{00000000-0000-0000-0000-000000000000}" id="{140588FE-FC30-41A1-8B41-91365F22CCC8}">
    <text xml:space="preserve">Anzahl der Beschäftigten über der Regelaltersgrenze (Geschäftsjahr) </text>
  </threadedComment>
  <threadedComment ref="O376" dT="2026-01-30T18:40:43.17" personId="{00000000-0000-0000-0000-000000000000}" id="{95E6D97D-143F-4559-BC1F-C2E73DA8C5FE}">
    <text xml:space="preserve">Anzahl der Beschäftigten über der Regelaltersgrenze (Geschäftsjahr) </text>
  </threadedComment>
  <threadedComment ref="O378" dT="2026-01-30T18:42:11.85" personId="{00000000-0000-0000-0000-000000000000}" id="{95A0B2BE-1599-4AEC-B96F-A0C1578A1027}">
    <text>dem Geschäftsjahr vorangehendes Geschäftsjahr - ez mindenhol javítandó</text>
  </threadedComment>
  <threadedComment ref="O381" dT="2026-01-30T18:42:46.76" personId="{00000000-0000-0000-0000-000000000000}" id="{F2337AE9-2CDF-497F-855A-21EA8182984A}">
    <text>Javítandó a fentiek alapján</text>
  </threadedComment>
  <threadedComment ref="O391" dT="2026-01-30T18:44:26.70" personId="{00000000-0000-0000-0000-000000000000}" id="{60634200-3C5B-4662-92E7-3F176AFA67BB}">
    <text>Arbeitnehmer und Arbeitnehmerinnen</text>
  </threadedComment>
  <threadedComment ref="O393" dT="2026-01-30T18:44:57.01" personId="{00000000-0000-0000-0000-000000000000}" id="{56D0CFDD-4C71-42A0-96A2-2DD0B97EE9D4}">
    <text>Wendet Ihr Unternehmen atypische Beschäftigungsformen an?</text>
  </threadedComment>
  <threadedComment ref="O402" dT="2026-01-30T18:52:14.08" personId="{00000000-0000-0000-0000-000000000000}" id="{7638A2CF-D0C4-416D-96E9-3D3E9511C1B3}">
    <text xml:space="preserve">Sofern die Antwort auf Frage S39 größer als 0 ist:
Wie viele Beschäftigte mit veränderter Arbeitsfähigkeit fallen gemäß der Verordnung 7/2012 (II. 14.) des NEFMI über die detaillierten Regeln der komplexen Einstufung in die dort festgelegten Kategorien? </text>
  </threadedComment>
  <threadedComment ref="O402" dT="2026-01-30T18:52:52.45" personId="{00000000-0000-0000-0000-000000000000}" id="{A3FF9931-8DA4-4BBB-AEDF-DD55E54880DF}" parentId="{7638A2CF-D0C4-416D-96E9-3D3E9511C1B3}">
    <text xml:space="preserve">Hozzátennék egy magyarázatot: Die Verordnung 7/2012 (II. 14.) des NEFMI regelt in Ungarn die komplexe Einstufung von Personen mit veränderter Arbeitsfähigkeit. </text>
  </threadedComment>
  <threadedComment ref="O412" dT="2026-01-30T18:55:07.97" personId="{00000000-0000-0000-0000-000000000000}" id="{B61F810F-3FC4-4DB8-AF43-E180B9195106}">
    <text xml:space="preserve">Mindenhol úgy fogalmaznék, hogy: Mehrfachnennungen sind möglich </text>
  </threadedComment>
  <threadedComment ref="O422" dT="2026-01-30T18:54:36.29" personId="{00000000-0000-0000-0000-000000000000}" id="{907C64E2-0BDE-4FFB-B284-7D2AA01F0037}">
    <text xml:space="preserve">Sofern die Antwort auf Frage G1 von der Antwortoption „Nicht vorhanden“ abweicht:
Für welche der ausgewählten Bereiche verfügt Ihr Unternehmen über ein extern zertifiziertes Managementsystem?
(Mehrfachnennungen sind möglich.) </text>
  </threadedComment>
  <threadedComment ref="O451" dT="2026-01-30T18:58:11.36" personId="{00000000-0000-0000-0000-000000000000}" id="{4C116782-32BB-402B-95D1-AF4EFEB489D9}">
    <text xml:space="preserve">…:Wurde Ihr letzter Bericht von einer dritten Partei geprüft bzw. auditiert? </text>
  </threadedComment>
  <threadedComment ref="O453" dT="2026-01-30T18:59:47.69" personId="{00000000-0000-0000-0000-000000000000}" id="{EEAB1E75-8059-4AA6-96F6-377B5A2CABF0}">
    <text xml:space="preserve">Sofern die Antwort auf Frage G5 „Ja“ lautet:
Wurde der Beschwerdemechanismus des Unternehmens in Form eines internen Hinweisgebersystems eingerichtet, das auf Grundlage des Gesetzes Nr. XXV aus dem Jahr 2023 über Beschwerden, Meldungen im öffentlichen Interesse sowie über die Regelungen zur Meldung von Missständen geschaffen wurde? </text>
  </threadedComment>
  <threadedComment ref="O454" dT="2026-01-30T19:01:09.71" personId="{00000000-0000-0000-0000-000000000000}" id="{26EBEDF0-A266-42C9-A189-7310FC0EE33A}">
    <text xml:space="preserve">Sofern die Antwort auf Frage G5 „Ja“ lautet:
Welche Merkmale weist der Beschwerdemechanismus bzw. das Beschwerdeverfahren Ihres Unternehmens auf?
(Mehrfachnennungen sind möglich.) </text>
  </threadedComment>
  <threadedComment ref="Q456" dT="2026-02-10T20:57:03.00" personId="{00000000-0000-0000-0000-000000000000}" id="{AF31CACE-AF74-4059-BEC1-30018F9BA156}">
    <text xml:space="preserve">Die Beschwerdeverfahrensordnung beschreibt den Ablauf der Beschwerdebearbeitung und die voraussichtliche Dauer der einzelnen Schritte. </text>
  </threadedComment>
  <threadedComment ref="Q462" dT="2026-02-10T20:59:10.06" personId="{00000000-0000-0000-0000-000000000000}" id="{B90C0485-938B-42C6-97B1-B0DD34DAC9A2}">
    <text xml:space="preserve">Seinem Verteter/seiner Vertreterin </text>
  </threadedComment>
  <threadedComment ref="O473" dT="2026-01-30T19:07:37.36" personId="{00000000-0000-0000-0000-000000000000}" id="{A7FC2254-7EC6-4D3C-BD19-261F8541DD60}">
    <text>Mehrfachnennungen möglich, ez mindenhol javítandó</text>
  </threadedComment>
  <threadedComment ref="O525" dT="2026-01-30T19:07:48.61" personId="{00000000-0000-0000-0000-000000000000}" id="{6F60009A-F02C-49F8-9A0C-1C78CBBDB8BE}">
    <text xml:space="preserve">Organisiert Ihr Unternehmen regelmäßig soziale oder umweltbezogene Sensibilisierungsprogramme für seine Beschäftigten oder nimmt es an solchen Programmen teil? </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ctrlProp" Target="../ctrlProps/ctrlProp18.xml"/><Relationship Id="rId117" Type="http://schemas.openxmlformats.org/officeDocument/2006/relationships/ctrlProp" Target="../ctrlProps/ctrlProp109.xml"/><Relationship Id="rId21" Type="http://schemas.openxmlformats.org/officeDocument/2006/relationships/ctrlProp" Target="../ctrlProps/ctrlProp13.xml"/><Relationship Id="rId42" Type="http://schemas.openxmlformats.org/officeDocument/2006/relationships/ctrlProp" Target="../ctrlProps/ctrlProp34.xml"/><Relationship Id="rId47" Type="http://schemas.openxmlformats.org/officeDocument/2006/relationships/ctrlProp" Target="../ctrlProps/ctrlProp39.xml"/><Relationship Id="rId63" Type="http://schemas.openxmlformats.org/officeDocument/2006/relationships/ctrlProp" Target="../ctrlProps/ctrlProp55.xml"/><Relationship Id="rId68" Type="http://schemas.openxmlformats.org/officeDocument/2006/relationships/ctrlProp" Target="../ctrlProps/ctrlProp60.xml"/><Relationship Id="rId84" Type="http://schemas.openxmlformats.org/officeDocument/2006/relationships/ctrlProp" Target="../ctrlProps/ctrlProp76.xml"/><Relationship Id="rId89" Type="http://schemas.openxmlformats.org/officeDocument/2006/relationships/ctrlProp" Target="../ctrlProps/ctrlProp81.xml"/><Relationship Id="rId112" Type="http://schemas.openxmlformats.org/officeDocument/2006/relationships/ctrlProp" Target="../ctrlProps/ctrlProp104.xml"/><Relationship Id="rId133" Type="http://schemas.openxmlformats.org/officeDocument/2006/relationships/ctrlProp" Target="../ctrlProps/ctrlProp125.xml"/><Relationship Id="rId138" Type="http://schemas.openxmlformats.org/officeDocument/2006/relationships/ctrlProp" Target="../ctrlProps/ctrlProp130.xml"/><Relationship Id="rId154" Type="http://schemas.openxmlformats.org/officeDocument/2006/relationships/ctrlProp" Target="../ctrlProps/ctrlProp146.xml"/><Relationship Id="rId159" Type="http://schemas.openxmlformats.org/officeDocument/2006/relationships/ctrlProp" Target="../ctrlProps/ctrlProp151.xml"/><Relationship Id="rId16" Type="http://schemas.openxmlformats.org/officeDocument/2006/relationships/ctrlProp" Target="../ctrlProps/ctrlProp8.xml"/><Relationship Id="rId107" Type="http://schemas.openxmlformats.org/officeDocument/2006/relationships/ctrlProp" Target="../ctrlProps/ctrlProp99.xml"/><Relationship Id="rId11" Type="http://schemas.openxmlformats.org/officeDocument/2006/relationships/ctrlProp" Target="../ctrlProps/ctrlProp3.xml"/><Relationship Id="rId32" Type="http://schemas.openxmlformats.org/officeDocument/2006/relationships/ctrlProp" Target="../ctrlProps/ctrlProp24.xml"/><Relationship Id="rId37" Type="http://schemas.openxmlformats.org/officeDocument/2006/relationships/ctrlProp" Target="../ctrlProps/ctrlProp29.xml"/><Relationship Id="rId53" Type="http://schemas.openxmlformats.org/officeDocument/2006/relationships/ctrlProp" Target="../ctrlProps/ctrlProp45.xml"/><Relationship Id="rId58" Type="http://schemas.openxmlformats.org/officeDocument/2006/relationships/ctrlProp" Target="../ctrlProps/ctrlProp50.xml"/><Relationship Id="rId74" Type="http://schemas.openxmlformats.org/officeDocument/2006/relationships/ctrlProp" Target="../ctrlProps/ctrlProp66.xml"/><Relationship Id="rId79" Type="http://schemas.openxmlformats.org/officeDocument/2006/relationships/ctrlProp" Target="../ctrlProps/ctrlProp71.xml"/><Relationship Id="rId102" Type="http://schemas.openxmlformats.org/officeDocument/2006/relationships/ctrlProp" Target="../ctrlProps/ctrlProp94.xml"/><Relationship Id="rId123" Type="http://schemas.openxmlformats.org/officeDocument/2006/relationships/ctrlProp" Target="../ctrlProps/ctrlProp115.xml"/><Relationship Id="rId128" Type="http://schemas.openxmlformats.org/officeDocument/2006/relationships/ctrlProp" Target="../ctrlProps/ctrlProp120.xml"/><Relationship Id="rId144" Type="http://schemas.openxmlformats.org/officeDocument/2006/relationships/ctrlProp" Target="../ctrlProps/ctrlProp136.xml"/><Relationship Id="rId149" Type="http://schemas.openxmlformats.org/officeDocument/2006/relationships/ctrlProp" Target="../ctrlProps/ctrlProp141.xml"/><Relationship Id="rId5" Type="http://schemas.openxmlformats.org/officeDocument/2006/relationships/hyperlink" Target="https://sztfh.hu/tevekenysegek/esg-hatosagi-tevekenyseg/esg-kerdoiv-kitolteset-segito-kalkulator/esg-calculator/" TargetMode="External"/><Relationship Id="rId90" Type="http://schemas.openxmlformats.org/officeDocument/2006/relationships/ctrlProp" Target="../ctrlProps/ctrlProp82.xml"/><Relationship Id="rId95" Type="http://schemas.openxmlformats.org/officeDocument/2006/relationships/ctrlProp" Target="../ctrlProps/ctrlProp87.xml"/><Relationship Id="rId160" Type="http://schemas.openxmlformats.org/officeDocument/2006/relationships/ctrlProp" Target="../ctrlProps/ctrlProp152.xml"/><Relationship Id="rId22" Type="http://schemas.openxmlformats.org/officeDocument/2006/relationships/ctrlProp" Target="../ctrlProps/ctrlProp14.xml"/><Relationship Id="rId27" Type="http://schemas.openxmlformats.org/officeDocument/2006/relationships/ctrlProp" Target="../ctrlProps/ctrlProp19.xml"/><Relationship Id="rId43" Type="http://schemas.openxmlformats.org/officeDocument/2006/relationships/ctrlProp" Target="../ctrlProps/ctrlProp35.xml"/><Relationship Id="rId48" Type="http://schemas.openxmlformats.org/officeDocument/2006/relationships/ctrlProp" Target="../ctrlProps/ctrlProp40.xml"/><Relationship Id="rId64" Type="http://schemas.openxmlformats.org/officeDocument/2006/relationships/ctrlProp" Target="../ctrlProps/ctrlProp56.xml"/><Relationship Id="rId69" Type="http://schemas.openxmlformats.org/officeDocument/2006/relationships/ctrlProp" Target="../ctrlProps/ctrlProp61.xml"/><Relationship Id="rId113" Type="http://schemas.openxmlformats.org/officeDocument/2006/relationships/ctrlProp" Target="../ctrlProps/ctrlProp105.xml"/><Relationship Id="rId118" Type="http://schemas.openxmlformats.org/officeDocument/2006/relationships/ctrlProp" Target="../ctrlProps/ctrlProp110.xml"/><Relationship Id="rId134" Type="http://schemas.openxmlformats.org/officeDocument/2006/relationships/ctrlProp" Target="../ctrlProps/ctrlProp126.xml"/><Relationship Id="rId139" Type="http://schemas.openxmlformats.org/officeDocument/2006/relationships/ctrlProp" Target="../ctrlProps/ctrlProp131.xml"/><Relationship Id="rId80" Type="http://schemas.openxmlformats.org/officeDocument/2006/relationships/ctrlProp" Target="../ctrlProps/ctrlProp72.xml"/><Relationship Id="rId85" Type="http://schemas.openxmlformats.org/officeDocument/2006/relationships/ctrlProp" Target="../ctrlProps/ctrlProp77.xml"/><Relationship Id="rId150" Type="http://schemas.openxmlformats.org/officeDocument/2006/relationships/ctrlProp" Target="../ctrlProps/ctrlProp142.xml"/><Relationship Id="rId155" Type="http://schemas.openxmlformats.org/officeDocument/2006/relationships/ctrlProp" Target="../ctrlProps/ctrlProp147.xml"/><Relationship Id="rId12" Type="http://schemas.openxmlformats.org/officeDocument/2006/relationships/ctrlProp" Target="../ctrlProps/ctrlProp4.xml"/><Relationship Id="rId17" Type="http://schemas.openxmlformats.org/officeDocument/2006/relationships/ctrlProp" Target="../ctrlProps/ctrlProp9.xml"/><Relationship Id="rId33" Type="http://schemas.openxmlformats.org/officeDocument/2006/relationships/ctrlProp" Target="../ctrlProps/ctrlProp25.xml"/><Relationship Id="rId38" Type="http://schemas.openxmlformats.org/officeDocument/2006/relationships/ctrlProp" Target="../ctrlProps/ctrlProp30.xml"/><Relationship Id="rId59" Type="http://schemas.openxmlformats.org/officeDocument/2006/relationships/ctrlProp" Target="../ctrlProps/ctrlProp51.xml"/><Relationship Id="rId103" Type="http://schemas.openxmlformats.org/officeDocument/2006/relationships/ctrlProp" Target="../ctrlProps/ctrlProp95.xml"/><Relationship Id="rId108" Type="http://schemas.openxmlformats.org/officeDocument/2006/relationships/ctrlProp" Target="../ctrlProps/ctrlProp100.xml"/><Relationship Id="rId124" Type="http://schemas.openxmlformats.org/officeDocument/2006/relationships/ctrlProp" Target="../ctrlProps/ctrlProp116.xml"/><Relationship Id="rId129" Type="http://schemas.openxmlformats.org/officeDocument/2006/relationships/ctrlProp" Target="../ctrlProps/ctrlProp121.xml"/><Relationship Id="rId54" Type="http://schemas.openxmlformats.org/officeDocument/2006/relationships/ctrlProp" Target="../ctrlProps/ctrlProp46.xml"/><Relationship Id="rId70" Type="http://schemas.openxmlformats.org/officeDocument/2006/relationships/ctrlProp" Target="../ctrlProps/ctrlProp62.xml"/><Relationship Id="rId75" Type="http://schemas.openxmlformats.org/officeDocument/2006/relationships/ctrlProp" Target="../ctrlProps/ctrlProp67.xml"/><Relationship Id="rId91" Type="http://schemas.openxmlformats.org/officeDocument/2006/relationships/ctrlProp" Target="../ctrlProps/ctrlProp83.xml"/><Relationship Id="rId96" Type="http://schemas.openxmlformats.org/officeDocument/2006/relationships/ctrlProp" Target="../ctrlProps/ctrlProp88.xml"/><Relationship Id="rId140" Type="http://schemas.openxmlformats.org/officeDocument/2006/relationships/ctrlProp" Target="../ctrlProps/ctrlProp132.xml"/><Relationship Id="rId145" Type="http://schemas.openxmlformats.org/officeDocument/2006/relationships/ctrlProp" Target="../ctrlProps/ctrlProp137.xml"/><Relationship Id="rId161" Type="http://schemas.openxmlformats.org/officeDocument/2006/relationships/ctrlProp" Target="../ctrlProps/ctrlProp153.xml"/><Relationship Id="rId1" Type="http://schemas.openxmlformats.org/officeDocument/2006/relationships/hyperlink" Target="https://sztfh.hu/tevekenysegek/esg-hatosagi-tevekenyseg/esg-kerdoiv-kitolteset-segito-kalkulator/esg-calculator/" TargetMode="External"/><Relationship Id="rId6" Type="http://schemas.openxmlformats.org/officeDocument/2006/relationships/printerSettings" Target="../printerSettings/printerSettings2.bin"/><Relationship Id="rId15" Type="http://schemas.openxmlformats.org/officeDocument/2006/relationships/ctrlProp" Target="../ctrlProps/ctrlProp7.xml"/><Relationship Id="rId23" Type="http://schemas.openxmlformats.org/officeDocument/2006/relationships/ctrlProp" Target="../ctrlProps/ctrlProp15.xml"/><Relationship Id="rId28" Type="http://schemas.openxmlformats.org/officeDocument/2006/relationships/ctrlProp" Target="../ctrlProps/ctrlProp20.xml"/><Relationship Id="rId36" Type="http://schemas.openxmlformats.org/officeDocument/2006/relationships/ctrlProp" Target="../ctrlProps/ctrlProp28.xml"/><Relationship Id="rId49" Type="http://schemas.openxmlformats.org/officeDocument/2006/relationships/ctrlProp" Target="../ctrlProps/ctrlProp41.xml"/><Relationship Id="rId57" Type="http://schemas.openxmlformats.org/officeDocument/2006/relationships/ctrlProp" Target="../ctrlProps/ctrlProp49.xml"/><Relationship Id="rId106" Type="http://schemas.openxmlformats.org/officeDocument/2006/relationships/ctrlProp" Target="../ctrlProps/ctrlProp98.xml"/><Relationship Id="rId114" Type="http://schemas.openxmlformats.org/officeDocument/2006/relationships/ctrlProp" Target="../ctrlProps/ctrlProp106.xml"/><Relationship Id="rId119" Type="http://schemas.openxmlformats.org/officeDocument/2006/relationships/ctrlProp" Target="../ctrlProps/ctrlProp111.xml"/><Relationship Id="rId127" Type="http://schemas.openxmlformats.org/officeDocument/2006/relationships/ctrlProp" Target="../ctrlProps/ctrlProp119.xml"/><Relationship Id="rId10" Type="http://schemas.openxmlformats.org/officeDocument/2006/relationships/ctrlProp" Target="../ctrlProps/ctrlProp2.xml"/><Relationship Id="rId31" Type="http://schemas.openxmlformats.org/officeDocument/2006/relationships/ctrlProp" Target="../ctrlProps/ctrlProp23.xml"/><Relationship Id="rId44" Type="http://schemas.openxmlformats.org/officeDocument/2006/relationships/ctrlProp" Target="../ctrlProps/ctrlProp36.xml"/><Relationship Id="rId52" Type="http://schemas.openxmlformats.org/officeDocument/2006/relationships/ctrlProp" Target="../ctrlProps/ctrlProp44.xml"/><Relationship Id="rId60" Type="http://schemas.openxmlformats.org/officeDocument/2006/relationships/ctrlProp" Target="../ctrlProps/ctrlProp52.xml"/><Relationship Id="rId65" Type="http://schemas.openxmlformats.org/officeDocument/2006/relationships/ctrlProp" Target="../ctrlProps/ctrlProp57.xml"/><Relationship Id="rId73" Type="http://schemas.openxmlformats.org/officeDocument/2006/relationships/ctrlProp" Target="../ctrlProps/ctrlProp65.xml"/><Relationship Id="rId78" Type="http://schemas.openxmlformats.org/officeDocument/2006/relationships/ctrlProp" Target="../ctrlProps/ctrlProp70.xml"/><Relationship Id="rId81" Type="http://schemas.openxmlformats.org/officeDocument/2006/relationships/ctrlProp" Target="../ctrlProps/ctrlProp73.xml"/><Relationship Id="rId86" Type="http://schemas.openxmlformats.org/officeDocument/2006/relationships/ctrlProp" Target="../ctrlProps/ctrlProp78.xml"/><Relationship Id="rId94" Type="http://schemas.openxmlformats.org/officeDocument/2006/relationships/ctrlProp" Target="../ctrlProps/ctrlProp86.xml"/><Relationship Id="rId99" Type="http://schemas.openxmlformats.org/officeDocument/2006/relationships/ctrlProp" Target="../ctrlProps/ctrlProp91.xml"/><Relationship Id="rId101" Type="http://schemas.openxmlformats.org/officeDocument/2006/relationships/ctrlProp" Target="../ctrlProps/ctrlProp93.xml"/><Relationship Id="rId122" Type="http://schemas.openxmlformats.org/officeDocument/2006/relationships/ctrlProp" Target="../ctrlProps/ctrlProp114.xml"/><Relationship Id="rId130" Type="http://schemas.openxmlformats.org/officeDocument/2006/relationships/ctrlProp" Target="../ctrlProps/ctrlProp122.xml"/><Relationship Id="rId135" Type="http://schemas.openxmlformats.org/officeDocument/2006/relationships/ctrlProp" Target="../ctrlProps/ctrlProp127.xml"/><Relationship Id="rId143" Type="http://schemas.openxmlformats.org/officeDocument/2006/relationships/ctrlProp" Target="../ctrlProps/ctrlProp135.xml"/><Relationship Id="rId148" Type="http://schemas.openxmlformats.org/officeDocument/2006/relationships/ctrlProp" Target="../ctrlProps/ctrlProp140.xml"/><Relationship Id="rId151" Type="http://schemas.openxmlformats.org/officeDocument/2006/relationships/ctrlProp" Target="../ctrlProps/ctrlProp143.xml"/><Relationship Id="rId156" Type="http://schemas.openxmlformats.org/officeDocument/2006/relationships/ctrlProp" Target="../ctrlProps/ctrlProp148.xml"/><Relationship Id="rId4" Type="http://schemas.openxmlformats.org/officeDocument/2006/relationships/hyperlink" Target="https://sztfh.hu/tevekenysegek/esg-hatosagi-tevekenyseg/esg-kerdoiv-kitolteset-segito-kalkulator/esg-calculator/" TargetMode="External"/><Relationship Id="rId9" Type="http://schemas.openxmlformats.org/officeDocument/2006/relationships/ctrlProp" Target="../ctrlProps/ctrlProp1.xml"/><Relationship Id="rId193" Type="http://schemas.microsoft.com/office/2017/10/relationships/threadedComment" Target="../threadedComments/threadedComment1.xml"/><Relationship Id="rId13" Type="http://schemas.openxmlformats.org/officeDocument/2006/relationships/ctrlProp" Target="../ctrlProps/ctrlProp5.xml"/><Relationship Id="rId18" Type="http://schemas.openxmlformats.org/officeDocument/2006/relationships/ctrlProp" Target="../ctrlProps/ctrlProp10.xml"/><Relationship Id="rId39" Type="http://schemas.openxmlformats.org/officeDocument/2006/relationships/ctrlProp" Target="../ctrlProps/ctrlProp31.xml"/><Relationship Id="rId109" Type="http://schemas.openxmlformats.org/officeDocument/2006/relationships/ctrlProp" Target="../ctrlProps/ctrlProp101.xml"/><Relationship Id="rId34" Type="http://schemas.openxmlformats.org/officeDocument/2006/relationships/ctrlProp" Target="../ctrlProps/ctrlProp26.xml"/><Relationship Id="rId50" Type="http://schemas.openxmlformats.org/officeDocument/2006/relationships/ctrlProp" Target="../ctrlProps/ctrlProp42.xml"/><Relationship Id="rId55" Type="http://schemas.openxmlformats.org/officeDocument/2006/relationships/ctrlProp" Target="../ctrlProps/ctrlProp47.xml"/><Relationship Id="rId76" Type="http://schemas.openxmlformats.org/officeDocument/2006/relationships/ctrlProp" Target="../ctrlProps/ctrlProp68.xml"/><Relationship Id="rId97" Type="http://schemas.openxmlformats.org/officeDocument/2006/relationships/ctrlProp" Target="../ctrlProps/ctrlProp89.xml"/><Relationship Id="rId104" Type="http://schemas.openxmlformats.org/officeDocument/2006/relationships/ctrlProp" Target="../ctrlProps/ctrlProp96.xml"/><Relationship Id="rId120" Type="http://schemas.openxmlformats.org/officeDocument/2006/relationships/ctrlProp" Target="../ctrlProps/ctrlProp112.xml"/><Relationship Id="rId125" Type="http://schemas.openxmlformats.org/officeDocument/2006/relationships/ctrlProp" Target="../ctrlProps/ctrlProp117.xml"/><Relationship Id="rId141" Type="http://schemas.openxmlformats.org/officeDocument/2006/relationships/ctrlProp" Target="../ctrlProps/ctrlProp133.xml"/><Relationship Id="rId146" Type="http://schemas.openxmlformats.org/officeDocument/2006/relationships/ctrlProp" Target="../ctrlProps/ctrlProp138.xml"/><Relationship Id="rId7" Type="http://schemas.openxmlformats.org/officeDocument/2006/relationships/drawing" Target="../drawings/drawing1.xml"/><Relationship Id="rId71" Type="http://schemas.openxmlformats.org/officeDocument/2006/relationships/ctrlProp" Target="../ctrlProps/ctrlProp63.xml"/><Relationship Id="rId92" Type="http://schemas.openxmlformats.org/officeDocument/2006/relationships/ctrlProp" Target="../ctrlProps/ctrlProp84.xml"/><Relationship Id="rId162" Type="http://schemas.openxmlformats.org/officeDocument/2006/relationships/ctrlProp" Target="../ctrlProps/ctrlProp154.xml"/><Relationship Id="rId2" Type="http://schemas.openxmlformats.org/officeDocument/2006/relationships/hyperlink" Target="https://sztfh.hu/tevekenysegek/esg-hatosagi-tevekenyseg/esg-kerdoiv-kitolteset-segito-kalkulator/esg-calculator/" TargetMode="External"/><Relationship Id="rId29" Type="http://schemas.openxmlformats.org/officeDocument/2006/relationships/ctrlProp" Target="../ctrlProps/ctrlProp21.xml"/><Relationship Id="rId24" Type="http://schemas.openxmlformats.org/officeDocument/2006/relationships/ctrlProp" Target="../ctrlProps/ctrlProp16.xml"/><Relationship Id="rId40" Type="http://schemas.openxmlformats.org/officeDocument/2006/relationships/ctrlProp" Target="../ctrlProps/ctrlProp32.xml"/><Relationship Id="rId45" Type="http://schemas.openxmlformats.org/officeDocument/2006/relationships/ctrlProp" Target="../ctrlProps/ctrlProp37.xml"/><Relationship Id="rId66" Type="http://schemas.openxmlformats.org/officeDocument/2006/relationships/ctrlProp" Target="../ctrlProps/ctrlProp58.xml"/><Relationship Id="rId87" Type="http://schemas.openxmlformats.org/officeDocument/2006/relationships/ctrlProp" Target="../ctrlProps/ctrlProp79.xml"/><Relationship Id="rId110" Type="http://schemas.openxmlformats.org/officeDocument/2006/relationships/ctrlProp" Target="../ctrlProps/ctrlProp102.xml"/><Relationship Id="rId115" Type="http://schemas.openxmlformats.org/officeDocument/2006/relationships/ctrlProp" Target="../ctrlProps/ctrlProp107.xml"/><Relationship Id="rId131" Type="http://schemas.openxmlformats.org/officeDocument/2006/relationships/ctrlProp" Target="../ctrlProps/ctrlProp123.xml"/><Relationship Id="rId136" Type="http://schemas.openxmlformats.org/officeDocument/2006/relationships/ctrlProp" Target="../ctrlProps/ctrlProp128.xml"/><Relationship Id="rId157" Type="http://schemas.openxmlformats.org/officeDocument/2006/relationships/ctrlProp" Target="../ctrlProps/ctrlProp149.xml"/><Relationship Id="rId61" Type="http://schemas.openxmlformats.org/officeDocument/2006/relationships/ctrlProp" Target="../ctrlProps/ctrlProp53.xml"/><Relationship Id="rId82" Type="http://schemas.openxmlformats.org/officeDocument/2006/relationships/ctrlProp" Target="../ctrlProps/ctrlProp74.xml"/><Relationship Id="rId152" Type="http://schemas.openxmlformats.org/officeDocument/2006/relationships/ctrlProp" Target="../ctrlProps/ctrlProp144.xml"/><Relationship Id="rId19" Type="http://schemas.openxmlformats.org/officeDocument/2006/relationships/ctrlProp" Target="../ctrlProps/ctrlProp11.xml"/><Relationship Id="rId14" Type="http://schemas.openxmlformats.org/officeDocument/2006/relationships/ctrlProp" Target="../ctrlProps/ctrlProp6.xml"/><Relationship Id="rId30" Type="http://schemas.openxmlformats.org/officeDocument/2006/relationships/ctrlProp" Target="../ctrlProps/ctrlProp22.xml"/><Relationship Id="rId35" Type="http://schemas.openxmlformats.org/officeDocument/2006/relationships/ctrlProp" Target="../ctrlProps/ctrlProp27.xml"/><Relationship Id="rId56" Type="http://schemas.openxmlformats.org/officeDocument/2006/relationships/ctrlProp" Target="../ctrlProps/ctrlProp48.xml"/><Relationship Id="rId77" Type="http://schemas.openxmlformats.org/officeDocument/2006/relationships/ctrlProp" Target="../ctrlProps/ctrlProp69.xml"/><Relationship Id="rId100" Type="http://schemas.openxmlformats.org/officeDocument/2006/relationships/ctrlProp" Target="../ctrlProps/ctrlProp92.xml"/><Relationship Id="rId105" Type="http://schemas.openxmlformats.org/officeDocument/2006/relationships/ctrlProp" Target="../ctrlProps/ctrlProp97.xml"/><Relationship Id="rId126" Type="http://schemas.openxmlformats.org/officeDocument/2006/relationships/ctrlProp" Target="../ctrlProps/ctrlProp118.xml"/><Relationship Id="rId147" Type="http://schemas.openxmlformats.org/officeDocument/2006/relationships/ctrlProp" Target="../ctrlProps/ctrlProp139.xml"/><Relationship Id="rId8" Type="http://schemas.openxmlformats.org/officeDocument/2006/relationships/vmlDrawing" Target="../drawings/vmlDrawing1.vml"/><Relationship Id="rId51" Type="http://schemas.openxmlformats.org/officeDocument/2006/relationships/ctrlProp" Target="../ctrlProps/ctrlProp43.xml"/><Relationship Id="rId72" Type="http://schemas.openxmlformats.org/officeDocument/2006/relationships/ctrlProp" Target="../ctrlProps/ctrlProp64.xml"/><Relationship Id="rId93" Type="http://schemas.openxmlformats.org/officeDocument/2006/relationships/ctrlProp" Target="../ctrlProps/ctrlProp85.xml"/><Relationship Id="rId98" Type="http://schemas.openxmlformats.org/officeDocument/2006/relationships/ctrlProp" Target="../ctrlProps/ctrlProp90.xml"/><Relationship Id="rId121" Type="http://schemas.openxmlformats.org/officeDocument/2006/relationships/ctrlProp" Target="../ctrlProps/ctrlProp113.xml"/><Relationship Id="rId142" Type="http://schemas.openxmlformats.org/officeDocument/2006/relationships/ctrlProp" Target="../ctrlProps/ctrlProp134.xml"/><Relationship Id="rId3" Type="http://schemas.openxmlformats.org/officeDocument/2006/relationships/hyperlink" Target="https://sztfh.hu/tevekenysegek/esg-hatosagi-tevekenyseg/esg-kerdoiv-kitolteset-segito-kalkulator/esg-calculator/" TargetMode="External"/><Relationship Id="rId25" Type="http://schemas.openxmlformats.org/officeDocument/2006/relationships/ctrlProp" Target="../ctrlProps/ctrlProp17.xml"/><Relationship Id="rId46" Type="http://schemas.openxmlformats.org/officeDocument/2006/relationships/ctrlProp" Target="../ctrlProps/ctrlProp38.xml"/><Relationship Id="rId67" Type="http://schemas.openxmlformats.org/officeDocument/2006/relationships/ctrlProp" Target="../ctrlProps/ctrlProp59.xml"/><Relationship Id="rId116" Type="http://schemas.openxmlformats.org/officeDocument/2006/relationships/ctrlProp" Target="../ctrlProps/ctrlProp108.xml"/><Relationship Id="rId137" Type="http://schemas.openxmlformats.org/officeDocument/2006/relationships/ctrlProp" Target="../ctrlProps/ctrlProp129.xml"/><Relationship Id="rId158" Type="http://schemas.openxmlformats.org/officeDocument/2006/relationships/ctrlProp" Target="../ctrlProps/ctrlProp150.xml"/><Relationship Id="rId20" Type="http://schemas.openxmlformats.org/officeDocument/2006/relationships/ctrlProp" Target="../ctrlProps/ctrlProp12.xml"/><Relationship Id="rId41" Type="http://schemas.openxmlformats.org/officeDocument/2006/relationships/ctrlProp" Target="../ctrlProps/ctrlProp33.xml"/><Relationship Id="rId62" Type="http://schemas.openxmlformats.org/officeDocument/2006/relationships/ctrlProp" Target="../ctrlProps/ctrlProp54.xml"/><Relationship Id="rId83" Type="http://schemas.openxmlformats.org/officeDocument/2006/relationships/ctrlProp" Target="../ctrlProps/ctrlProp75.xml"/><Relationship Id="rId88" Type="http://schemas.openxmlformats.org/officeDocument/2006/relationships/ctrlProp" Target="../ctrlProps/ctrlProp80.xml"/><Relationship Id="rId111" Type="http://schemas.openxmlformats.org/officeDocument/2006/relationships/ctrlProp" Target="../ctrlProps/ctrlProp103.xml"/><Relationship Id="rId132" Type="http://schemas.openxmlformats.org/officeDocument/2006/relationships/ctrlProp" Target="../ctrlProps/ctrlProp124.xml"/><Relationship Id="rId153" Type="http://schemas.openxmlformats.org/officeDocument/2006/relationships/ctrlProp" Target="../ctrlProps/ctrlProp145.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3" Type="http://schemas.openxmlformats.org/officeDocument/2006/relationships/hyperlink" Target="https://www.wri.org/initiatives/greenhouse-gas-protocol" TargetMode="External"/><Relationship Id="rId18" Type="http://schemas.openxmlformats.org/officeDocument/2006/relationships/hyperlink" Target="https://njt.hu/jogszabaly/2016-50-00-00" TargetMode="External"/><Relationship Id="rId26" Type="http://schemas.openxmlformats.org/officeDocument/2006/relationships/hyperlink" Target="https://njt.hu/jogszabaly/2016-152-00-00" TargetMode="External"/><Relationship Id="rId39" Type="http://schemas.openxmlformats.org/officeDocument/2006/relationships/hyperlink" Target="https://www.ohchr.org/sites/default/files/UDHR/Documents/UDHR_Translations/hng.pdf" TargetMode="External"/><Relationship Id="rId21" Type="http://schemas.openxmlformats.org/officeDocument/2006/relationships/hyperlink" Target="https://njt.hu/jogszabaly/2016-152-00-00" TargetMode="External"/><Relationship Id="rId34" Type="http://schemas.openxmlformats.org/officeDocument/2006/relationships/hyperlink" Target="https://njt.hu/jogszabaly/2009-6-20-0N" TargetMode="External"/><Relationship Id="rId42" Type="http://schemas.openxmlformats.org/officeDocument/2006/relationships/hyperlink" Target="https://njt.hu/eli/TV/1993/93" TargetMode="External"/><Relationship Id="rId47" Type="http://schemas.openxmlformats.org/officeDocument/2006/relationships/hyperlink" Target="https://2010-2014.kormany.hu/download/2/c9/01000/87E.pdf" TargetMode="External"/><Relationship Id="rId50" Type="http://schemas.openxmlformats.org/officeDocument/2006/relationships/hyperlink" Target="https://drmkc.jrc.ec.europa.eu/inform-index/INFORM-Risk/Results-and-data/moduleId/1782/id/469/controller/Admin/action/Results" TargetMode="External"/><Relationship Id="rId55" Type="http://schemas.openxmlformats.org/officeDocument/2006/relationships/hyperlink" Target="https://njt.hu/jogszabaly/2012-7-20-2V" TargetMode="External"/><Relationship Id="rId7" Type="http://schemas.openxmlformats.org/officeDocument/2006/relationships/hyperlink" Target="https://www.efrag.org/Assets/Download?assetUrl=%2Fsites%2Fwebpublishing%2FSiteAssets%2F08%2520Draft%2520ESRS%2520E1%2520Climate%2520Change%2520November%25202022.pdf" TargetMode="External"/><Relationship Id="rId12" Type="http://schemas.openxmlformats.org/officeDocument/2006/relationships/hyperlink" Target="https://ghgprotocol.org/sites/default/files/standards/Corporate-Value-Chain-Accounting-Reporing-Standard_041613_2.pdf" TargetMode="External"/><Relationship Id="rId17" Type="http://schemas.openxmlformats.org/officeDocument/2006/relationships/hyperlink" Target="https://www.parisalignedassetowners.org/media/2021/03/PAII-Net-Zero-Investment-Framework_Implementation-Guide.pdf" TargetMode="External"/><Relationship Id="rId25" Type="http://schemas.openxmlformats.org/officeDocument/2006/relationships/hyperlink" Target="https://njt.hu/jogszabaly/2016-152-00-00" TargetMode="External"/><Relationship Id="rId33" Type="http://schemas.openxmlformats.org/officeDocument/2006/relationships/hyperlink" Target="https://njt.hu/jogszabaly/2005-14-20-0N.4" TargetMode="External"/><Relationship Id="rId38" Type="http://schemas.openxmlformats.org/officeDocument/2006/relationships/hyperlink" Target="https://njt.hu/jogszabaly/1996-101-20-22" TargetMode="External"/><Relationship Id="rId46" Type="http://schemas.openxmlformats.org/officeDocument/2006/relationships/hyperlink" Target="https://njt.hu/jogszabaly/1976-8-10-00" TargetMode="External"/><Relationship Id="rId59" Type="http://schemas.openxmlformats.org/officeDocument/2006/relationships/hyperlink" Target="https://www.wri.org/initiatives/greenhouse-gas-protocol" TargetMode="External"/><Relationship Id="rId2" Type="http://schemas.openxmlformats.org/officeDocument/2006/relationships/hyperlink" Target="https://mekh.hu/eves-adatok" TargetMode="External"/><Relationship Id="rId16" Type="http://schemas.openxmlformats.org/officeDocument/2006/relationships/hyperlink" Target="https://sciencebasedtargets.org/resources/files/Target-Validation-Protocol.pdf" TargetMode="External"/><Relationship Id="rId20" Type="http://schemas.openxmlformats.org/officeDocument/2006/relationships/hyperlink" Target="https://njt.hu/jogszabaly/2011-6-20-2Y" TargetMode="External"/><Relationship Id="rId29" Type="http://schemas.openxmlformats.org/officeDocument/2006/relationships/hyperlink" Target="https://njt.hu/jogszabaly/1990-31-20-65" TargetMode="External"/><Relationship Id="rId41" Type="http://schemas.openxmlformats.org/officeDocument/2006/relationships/hyperlink" Target="https://2010-2014.kormany.hu/download/6/3a/01000/182E.pdf" TargetMode="External"/><Relationship Id="rId54" Type="http://schemas.openxmlformats.org/officeDocument/2006/relationships/hyperlink" Target="https://njt.hu/jogszabaly/2011-191-00-00" TargetMode="External"/><Relationship Id="rId1" Type="http://schemas.openxmlformats.org/officeDocument/2006/relationships/hyperlink" Target="https://environment.ec.europa.eu/topics/circular-economy/eu-ecolabel_en" TargetMode="External"/><Relationship Id="rId6" Type="http://schemas.openxmlformats.org/officeDocument/2006/relationships/hyperlink" Target="https://www.wri.org/initiatives/greenhouse-gas-protocol" TargetMode="External"/><Relationship Id="rId11" Type="http://schemas.openxmlformats.org/officeDocument/2006/relationships/hyperlink" Target="https://ghgprotocol.org/sites/default/files/2023-03/Scope3_Calculation_Guidance_0%5B1%5D.pdf" TargetMode="External"/><Relationship Id="rId24" Type="http://schemas.openxmlformats.org/officeDocument/2006/relationships/hyperlink" Target="https://njt.hu/jogszabaly/2020-376-20-22" TargetMode="External"/><Relationship Id="rId32" Type="http://schemas.openxmlformats.org/officeDocument/2006/relationships/hyperlink" Target="https://njt.hu/jogszabaly/1995-53-00-00" TargetMode="External"/><Relationship Id="rId37" Type="http://schemas.openxmlformats.org/officeDocument/2006/relationships/hyperlink" Target="https://njt.hu/jogszabaly/2008-5-00-00" TargetMode="External"/><Relationship Id="rId40" Type="http://schemas.openxmlformats.org/officeDocument/2006/relationships/hyperlink" Target="https://njt.hu/jogszabaly/1976-9-10-00" TargetMode="External"/><Relationship Id="rId45" Type="http://schemas.openxmlformats.org/officeDocument/2006/relationships/hyperlink" Target="https://njt.hu/jogszabaly/1976-9-10-00" TargetMode="External"/><Relationship Id="rId53" Type="http://schemas.openxmlformats.org/officeDocument/2006/relationships/hyperlink" Target="https://www.ksh.hu/docs/hun/info/02osap/utmutato_a_munkaugy_statisztikai_adatszolgaltatashoz.pdf" TargetMode="External"/><Relationship Id="rId58" Type="http://schemas.openxmlformats.org/officeDocument/2006/relationships/hyperlink" Target="https://ghgprotocol.org/sites/default/files/2023-03/Scope%202%20Guidance.pdf" TargetMode="External"/><Relationship Id="rId5" Type="http://schemas.openxmlformats.org/officeDocument/2006/relationships/hyperlink" Target="https://ghgprotocol.org/sites/default/files/standards/ghg-protocol-revised.pdf" TargetMode="External"/><Relationship Id="rId15" Type="http://schemas.openxmlformats.org/officeDocument/2006/relationships/hyperlink" Target="https://njt.hu/jogszabaly/2016-50-00-00" TargetMode="External"/><Relationship Id="rId23" Type="http://schemas.openxmlformats.org/officeDocument/2006/relationships/hyperlink" Target="https://njt.hu/jogszabaly/2008-5-00-00" TargetMode="External"/><Relationship Id="rId28" Type="http://schemas.openxmlformats.org/officeDocument/2006/relationships/hyperlink" Target="https://njt.hu/jogszabaly/2004-266-20-22" TargetMode="External"/><Relationship Id="rId36" Type="http://schemas.openxmlformats.org/officeDocument/2006/relationships/hyperlink" Target="https://njt.hu/jogszabaly/2014-309-20-22" TargetMode="External"/><Relationship Id="rId49" Type="http://schemas.openxmlformats.org/officeDocument/2006/relationships/hyperlink" Target="https://drmkc.jrc.ec.europa.eu/inform-index/INFORM-Risk/Results-and-data/moduleId/1782/id/469/controller/Admin/action/Results" TargetMode="External"/><Relationship Id="rId57" Type="http://schemas.openxmlformats.org/officeDocument/2006/relationships/hyperlink" Target="https://njt.hu/jogszabaly/2023-25-00-00" TargetMode="External"/><Relationship Id="rId10" Type="http://schemas.openxmlformats.org/officeDocument/2006/relationships/hyperlink" Target="https://www.efrag.org/Assets/Download?assetUrl=%2Fsites%2Fwebpublishing%2FSiteAssets%2F08%2520Draft%2520ESRS%2520E1%2520Climate%2520Change%2520November%25202022.pdf" TargetMode="External"/><Relationship Id="rId19" Type="http://schemas.openxmlformats.org/officeDocument/2006/relationships/hyperlink" Target="https://finance.ec.europa.eu/system/files/2021-12/sustainable-finance-taxonomy-eligibility-reporting-voluntary-information_en.pdf" TargetMode="External"/><Relationship Id="rId31" Type="http://schemas.openxmlformats.org/officeDocument/2006/relationships/hyperlink" Target="https://njt.hu/jogszabaly/2004-219-20-22" TargetMode="External"/><Relationship Id="rId44" Type="http://schemas.openxmlformats.org/officeDocument/2006/relationships/hyperlink" Target="https://www.ohchr.org/sites/default/files/UDHR/Documents/UDHR_Translations/hng.pdf" TargetMode="External"/><Relationship Id="rId52" Type="http://schemas.openxmlformats.org/officeDocument/2006/relationships/hyperlink" Target="https://unis.unvienna.org/unis/hu/topics/sustainable_development_goals.html" TargetMode="External"/><Relationship Id="rId60" Type="http://schemas.openxmlformats.org/officeDocument/2006/relationships/printerSettings" Target="../printerSettings/printerSettings4.bin"/><Relationship Id="rId4" Type="http://schemas.openxmlformats.org/officeDocument/2006/relationships/hyperlink" Target="https://www.efrag.org/Assets/Download?assetUrl=%2Fsites%2Fwebpublishing%2FSiteAssets%2F08%2520Draft%2520ESRS%2520E1%2520Climate%2520Change%2520November%25202022.pdf" TargetMode="External"/><Relationship Id="rId9" Type="http://schemas.openxmlformats.org/officeDocument/2006/relationships/hyperlink" Target="https://www.wri.org/initiatives/greenhouse-gas-protocol" TargetMode="External"/><Relationship Id="rId14" Type="http://schemas.openxmlformats.org/officeDocument/2006/relationships/hyperlink" Target="https://www.parisalignedassetowners.org/media/2021/03/PAII-Net-Zero-Investment-Framework_Implementation-Guide.pdf" TargetMode="External"/><Relationship Id="rId22" Type="http://schemas.openxmlformats.org/officeDocument/2006/relationships/hyperlink" Target="https://njt.hu/jogszabaly/2016-152-00-00" TargetMode="External"/><Relationship Id="rId27" Type="http://schemas.openxmlformats.org/officeDocument/2006/relationships/hyperlink" Target="https://njt.hu/jogszabaly/2016-152-00-00" TargetMode="External"/><Relationship Id="rId30" Type="http://schemas.openxmlformats.org/officeDocument/2006/relationships/hyperlink" Target="https://njt.hu/jogszabaly/1990-35-20-65" TargetMode="External"/><Relationship Id="rId35" Type="http://schemas.openxmlformats.org/officeDocument/2006/relationships/hyperlink" Target="https://njt.hu/jogszabaly/2003-32-00-00" TargetMode="External"/><Relationship Id="rId43" Type="http://schemas.openxmlformats.org/officeDocument/2006/relationships/hyperlink" Target="https://njt.hu/eli/R/2002/SZCSM/3" TargetMode="External"/><Relationship Id="rId48" Type="http://schemas.openxmlformats.org/officeDocument/2006/relationships/hyperlink" Target="https://2010-2014.kormany.hu/download/f/c9/01000/98E.pdf" TargetMode="External"/><Relationship Id="rId56" Type="http://schemas.openxmlformats.org/officeDocument/2006/relationships/hyperlink" Target="https://www.ohchr.org/sites/default/files/documents/publications/GuidingprinciplesBusinesshr_eN.pdf" TargetMode="External"/><Relationship Id="rId8" Type="http://schemas.openxmlformats.org/officeDocument/2006/relationships/hyperlink" Target="https://ghgprotocol.org/sites/default/files/2023-03/Scope%202%20Guidance.pdf" TargetMode="External"/><Relationship Id="rId51" Type="http://schemas.openxmlformats.org/officeDocument/2006/relationships/hyperlink" Target="https://www.imf.org/en/Publications/WEO/weo-database/2024/April/select-countries?grp=2200&amp;sg=All-countries/Emerging-market-and-developing-economies" TargetMode="External"/><Relationship Id="rId3" Type="http://schemas.openxmlformats.org/officeDocument/2006/relationships/hyperlink" Target="https://www.nfft.hu/" TargetMode="External"/></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2"/>
  <dimension ref="A1:F20"/>
  <sheetViews>
    <sheetView showGridLines="0" tabSelected="1" zoomScale="90" zoomScaleNormal="90" workbookViewId="0">
      <selection activeCell="C6" sqref="C6"/>
    </sheetView>
  </sheetViews>
  <sheetFormatPr defaultColWidth="9.140625" defaultRowHeight="15" x14ac:dyDescent="0.25"/>
  <cols>
    <col min="1" max="1" width="1.28515625" style="2" customWidth="1"/>
    <col min="2" max="2" width="54.28515625" style="2" customWidth="1"/>
    <col min="3" max="3" width="60.7109375" style="2" customWidth="1"/>
    <col min="4" max="4" width="9.140625" style="2"/>
    <col min="5" max="5" width="54.28515625" style="2" customWidth="1"/>
    <col min="6" max="6" width="60.7109375" style="2" customWidth="1"/>
    <col min="7" max="16384" width="9.140625" style="2"/>
  </cols>
  <sheetData>
    <row r="1" spans="1:6" ht="15.75" thickBot="1" x14ac:dyDescent="0.3"/>
    <row r="2" spans="1:6" ht="15.75" thickTop="1" x14ac:dyDescent="0.25">
      <c r="A2" s="68"/>
      <c r="B2" s="101" t="s">
        <v>1050</v>
      </c>
      <c r="C2" s="102" t="s">
        <v>1117</v>
      </c>
      <c r="D2" s="103"/>
      <c r="E2" s="103"/>
      <c r="F2" s="103"/>
    </row>
    <row r="3" spans="1:6" ht="15.75" thickBot="1" x14ac:dyDescent="0.3">
      <c r="A3" s="68"/>
      <c r="B3" s="104" t="s">
        <v>1119</v>
      </c>
      <c r="C3" s="105" t="s">
        <v>1118</v>
      </c>
      <c r="D3" s="103"/>
      <c r="E3" s="103"/>
      <c r="F3" s="103"/>
    </row>
    <row r="4" spans="1:6" ht="33.75" customHeight="1" thickTop="1" thickBot="1" x14ac:dyDescent="0.3">
      <c r="B4" s="106" t="s">
        <v>1120</v>
      </c>
      <c r="C4" s="103"/>
      <c r="D4" s="103"/>
      <c r="E4" s="106" t="s">
        <v>1121</v>
      </c>
      <c r="F4" s="103"/>
    </row>
    <row r="5" spans="1:6" ht="33.75" customHeight="1" x14ac:dyDescent="0.25">
      <c r="B5" s="255" t="s">
        <v>1099</v>
      </c>
      <c r="C5" s="256"/>
      <c r="D5" s="103"/>
      <c r="E5" s="255" t="s">
        <v>1122</v>
      </c>
      <c r="F5" s="256"/>
    </row>
    <row r="6" spans="1:6" ht="33.75" customHeight="1" x14ac:dyDescent="0.25">
      <c r="B6" s="107" t="s">
        <v>1043</v>
      </c>
      <c r="C6" s="108"/>
      <c r="D6" s="103"/>
      <c r="E6" s="107" t="s">
        <v>1043</v>
      </c>
      <c r="F6" s="108"/>
    </row>
    <row r="7" spans="1:6" ht="33.75" customHeight="1" x14ac:dyDescent="0.25">
      <c r="B7" s="107" t="s">
        <v>1044</v>
      </c>
      <c r="C7" s="108"/>
      <c r="D7" s="103"/>
      <c r="E7" s="107" t="s">
        <v>1044</v>
      </c>
      <c r="F7" s="108"/>
    </row>
    <row r="8" spans="1:6" ht="33.75" customHeight="1" x14ac:dyDescent="0.25">
      <c r="B8" s="107" t="s">
        <v>1051</v>
      </c>
      <c r="C8" s="108"/>
      <c r="D8" s="103"/>
      <c r="E8" s="107" t="s">
        <v>1051</v>
      </c>
      <c r="F8" s="108"/>
    </row>
    <row r="9" spans="1:6" ht="33.75" customHeight="1" x14ac:dyDescent="0.25">
      <c r="B9" s="107" t="s">
        <v>1045</v>
      </c>
      <c r="C9" s="108"/>
      <c r="D9" s="103"/>
      <c r="E9" s="107" t="s">
        <v>1102</v>
      </c>
      <c r="F9" s="108"/>
    </row>
    <row r="10" spans="1:6" ht="33.75" customHeight="1" x14ac:dyDescent="0.25">
      <c r="B10" s="109" t="s">
        <v>1046</v>
      </c>
      <c r="C10" s="110"/>
      <c r="D10" s="103"/>
      <c r="E10" s="109" t="s">
        <v>1100</v>
      </c>
      <c r="F10" s="110"/>
    </row>
    <row r="11" spans="1:6" ht="33.75" customHeight="1" x14ac:dyDescent="0.25">
      <c r="B11" s="107" t="s">
        <v>1052</v>
      </c>
      <c r="C11" s="108"/>
      <c r="D11" s="103"/>
      <c r="E11" s="109" t="s">
        <v>1052</v>
      </c>
      <c r="F11" s="110"/>
    </row>
    <row r="12" spans="1:6" ht="33.75" customHeight="1" x14ac:dyDescent="0.25">
      <c r="B12" s="112" t="s">
        <v>1101</v>
      </c>
      <c r="C12" s="113"/>
      <c r="D12" s="103"/>
      <c r="E12" s="115" t="s">
        <v>1115</v>
      </c>
      <c r="F12" s="116"/>
    </row>
    <row r="13" spans="1:6" ht="33.75" customHeight="1" x14ac:dyDescent="0.25">
      <c r="B13" s="109" t="s">
        <v>1047</v>
      </c>
      <c r="C13" s="110"/>
      <c r="D13" s="103"/>
      <c r="E13" s="257" t="s">
        <v>1116</v>
      </c>
      <c r="F13" s="258"/>
    </row>
    <row r="14" spans="1:6" ht="33.75" customHeight="1" x14ac:dyDescent="0.25">
      <c r="B14" s="107" t="s">
        <v>1048</v>
      </c>
      <c r="C14" s="110"/>
      <c r="D14" s="103"/>
      <c r="E14" s="107" t="s">
        <v>1043</v>
      </c>
      <c r="F14" s="108"/>
    </row>
    <row r="15" spans="1:6" ht="33.75" customHeight="1" thickBot="1" x14ac:dyDescent="0.3">
      <c r="B15" s="114" t="s">
        <v>1049</v>
      </c>
      <c r="C15" s="111"/>
      <c r="D15" s="103"/>
      <c r="E15" s="117" t="s">
        <v>1044</v>
      </c>
      <c r="F15" s="111"/>
    </row>
    <row r="16" spans="1:6" ht="16.5" customHeight="1" x14ac:dyDescent="0.25"/>
    <row r="17" spans="6:6" ht="16.5" customHeight="1" x14ac:dyDescent="0.25"/>
    <row r="18" spans="6:6" ht="16.5" customHeight="1" x14ac:dyDescent="0.25"/>
    <row r="19" spans="6:6" ht="16.5" customHeight="1" x14ac:dyDescent="0.25"/>
    <row r="20" spans="6:6" ht="16.5" customHeight="1" x14ac:dyDescent="0.25">
      <c r="F20" s="62"/>
    </row>
  </sheetData>
  <mergeCells count="3">
    <mergeCell ref="B5:C5"/>
    <mergeCell ref="E5:F5"/>
    <mergeCell ref="E13:F1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Munka1">
    <pageSetUpPr fitToPage="1"/>
  </sheetPr>
  <dimension ref="A2:N423"/>
  <sheetViews>
    <sheetView showGridLines="0" zoomScale="50" zoomScaleNormal="50" zoomScaleSheetLayoutView="90" workbookViewId="0">
      <pane xSplit="1" ySplit="3" topLeftCell="B4" activePane="bottomRight" state="frozen"/>
      <selection pane="topRight" activeCell="B1" sqref="B1"/>
      <selection pane="bottomLeft" activeCell="A4" sqref="A4"/>
      <selection pane="bottomRight" activeCell="B1" sqref="B1"/>
    </sheetView>
  </sheetViews>
  <sheetFormatPr defaultColWidth="9.140625" defaultRowHeight="18.75" x14ac:dyDescent="0.25"/>
  <cols>
    <col min="1" max="1" width="8.140625" style="118" customWidth="1"/>
    <col min="2" max="2" width="7.42578125" style="118" customWidth="1"/>
    <col min="3" max="3" width="13.85546875" style="118" customWidth="1"/>
    <col min="4" max="5" width="15.28515625" style="118" customWidth="1"/>
    <col min="6" max="6" width="28" style="118" customWidth="1"/>
    <col min="7" max="7" width="50.7109375" style="118" customWidth="1"/>
    <col min="8" max="8" width="10.7109375" style="118" customWidth="1"/>
    <col min="9" max="10" width="60.7109375" style="118" customWidth="1"/>
    <col min="11" max="11" width="100.140625" style="119" customWidth="1"/>
    <col min="12" max="12" width="6" style="120" hidden="1" customWidth="1"/>
    <col min="13" max="13" width="5.42578125" style="120" hidden="1" customWidth="1"/>
    <col min="14" max="14" width="80.7109375" style="120" hidden="1" customWidth="1"/>
    <col min="15" max="16384" width="9.140625" style="120"/>
  </cols>
  <sheetData>
    <row r="2" spans="2:14" ht="30" customHeight="1" x14ac:dyDescent="0.25">
      <c r="B2" s="362" t="s">
        <v>149</v>
      </c>
      <c r="C2" s="364"/>
      <c r="D2" s="361" t="s">
        <v>148</v>
      </c>
      <c r="E2" s="361" t="s">
        <v>147</v>
      </c>
      <c r="F2" s="361" t="s">
        <v>146</v>
      </c>
      <c r="G2" s="360" t="s">
        <v>1055</v>
      </c>
      <c r="H2" s="362" t="s">
        <v>150</v>
      </c>
      <c r="I2" s="363"/>
      <c r="J2" s="364"/>
      <c r="K2" s="361" t="s">
        <v>151</v>
      </c>
      <c r="L2" s="385" t="s">
        <v>115</v>
      </c>
      <c r="M2" s="385"/>
      <c r="N2" s="385"/>
    </row>
    <row r="3" spans="2:14" ht="20.25" customHeight="1" x14ac:dyDescent="0.25">
      <c r="B3" s="365"/>
      <c r="C3" s="367"/>
      <c r="D3" s="361"/>
      <c r="E3" s="361"/>
      <c r="F3" s="361"/>
      <c r="G3" s="361"/>
      <c r="H3" s="365"/>
      <c r="I3" s="366"/>
      <c r="J3" s="367"/>
      <c r="K3" s="361"/>
      <c r="L3" s="385"/>
      <c r="M3" s="385"/>
      <c r="N3" s="385"/>
    </row>
    <row r="4" spans="2:14" x14ac:dyDescent="0.25">
      <c r="B4" s="121" t="s">
        <v>879</v>
      </c>
      <c r="C4" s="121"/>
      <c r="D4" s="121"/>
      <c r="E4" s="121"/>
      <c r="F4" s="121"/>
      <c r="G4" s="121"/>
      <c r="H4" s="122"/>
      <c r="I4" s="121"/>
      <c r="J4" s="121"/>
      <c r="K4" s="123"/>
      <c r="L4" s="386" t="s">
        <v>1</v>
      </c>
      <c r="M4" s="386"/>
      <c r="N4" s="386"/>
    </row>
    <row r="5" spans="2:14" ht="29.25" customHeight="1" x14ac:dyDescent="0.25">
      <c r="B5" s="269" t="s">
        <v>11</v>
      </c>
      <c r="C5" s="273"/>
      <c r="D5" s="306" t="s">
        <v>162</v>
      </c>
      <c r="E5" s="314"/>
      <c r="F5" s="300" t="s">
        <v>1056</v>
      </c>
      <c r="G5" s="287" t="s">
        <v>152</v>
      </c>
      <c r="H5" s="34" t="b">
        <v>0</v>
      </c>
      <c r="I5" s="124" t="s">
        <v>831</v>
      </c>
      <c r="J5" s="125" t="s">
        <v>114</v>
      </c>
      <c r="K5" s="266"/>
      <c r="L5" s="298" t="s">
        <v>11</v>
      </c>
      <c r="M5" s="292"/>
      <c r="N5" s="126" t="str">
        <f>IF(H8=TRUE,"",IF(H5=TRUE,I5,""))</f>
        <v/>
      </c>
    </row>
    <row r="6" spans="2:14" ht="29.25" customHeight="1" x14ac:dyDescent="0.25">
      <c r="B6" s="280"/>
      <c r="C6" s="281"/>
      <c r="D6" s="307"/>
      <c r="E6" s="315"/>
      <c r="F6" s="301"/>
      <c r="G6" s="288"/>
      <c r="H6" s="34" t="b">
        <v>0</v>
      </c>
      <c r="I6" s="124" t="s">
        <v>153</v>
      </c>
      <c r="J6" s="125" t="s">
        <v>114</v>
      </c>
      <c r="K6" s="335"/>
      <c r="L6" s="303"/>
      <c r="M6" s="313"/>
      <c r="N6" s="126" t="str">
        <f>IF(H8=TRUE,"",IF(H6=TRUE,I6,""))</f>
        <v/>
      </c>
    </row>
    <row r="7" spans="2:14" ht="29.25" customHeight="1" x14ac:dyDescent="0.25">
      <c r="B7" s="280"/>
      <c r="C7" s="281"/>
      <c r="D7" s="307"/>
      <c r="E7" s="315"/>
      <c r="F7" s="301"/>
      <c r="G7" s="288"/>
      <c r="H7" s="34" t="b">
        <v>0</v>
      </c>
      <c r="I7" s="124" t="s">
        <v>154</v>
      </c>
      <c r="J7" s="125" t="s">
        <v>114</v>
      </c>
      <c r="K7" s="335"/>
      <c r="L7" s="303"/>
      <c r="M7" s="313"/>
      <c r="N7" s="126" t="str">
        <f>IF(H8=TRUE,"",IF(H7=TRUE,I7,""))</f>
        <v/>
      </c>
    </row>
    <row r="8" spans="2:14" ht="29.25" customHeight="1" x14ac:dyDescent="0.25">
      <c r="B8" s="270"/>
      <c r="C8" s="274"/>
      <c r="D8" s="307"/>
      <c r="E8" s="315"/>
      <c r="F8" s="301"/>
      <c r="G8" s="289"/>
      <c r="H8" s="34" t="b">
        <v>0</v>
      </c>
      <c r="I8" s="124" t="s">
        <v>155</v>
      </c>
      <c r="J8" s="125" t="s">
        <v>114</v>
      </c>
      <c r="K8" s="336"/>
      <c r="L8" s="299"/>
      <c r="M8" s="293"/>
      <c r="N8" s="126" t="str">
        <f>IF(H8=TRUE, I8, "")</f>
        <v/>
      </c>
    </row>
    <row r="9" spans="2:14" ht="93" customHeight="1" x14ac:dyDescent="0.25">
      <c r="B9" s="269" t="s">
        <v>11</v>
      </c>
      <c r="C9" s="273" t="s">
        <v>2</v>
      </c>
      <c r="D9" s="307"/>
      <c r="E9" s="315"/>
      <c r="F9" s="301"/>
      <c r="G9" s="263" t="s">
        <v>163</v>
      </c>
      <c r="H9" s="35" t="b">
        <v>0</v>
      </c>
      <c r="I9" s="124" t="s">
        <v>156</v>
      </c>
      <c r="J9" s="125" t="s">
        <v>114</v>
      </c>
      <c r="K9" s="304" t="s">
        <v>197</v>
      </c>
      <c r="L9" s="298" t="s">
        <v>11</v>
      </c>
      <c r="M9" s="292" t="s">
        <v>2</v>
      </c>
      <c r="N9" s="126" t="str">
        <f>IF(H12=TRUE,"",IF(H9=TRUE,I9,""))</f>
        <v/>
      </c>
    </row>
    <row r="10" spans="2:14" ht="93" customHeight="1" x14ac:dyDescent="0.25">
      <c r="B10" s="280"/>
      <c r="C10" s="281"/>
      <c r="D10" s="307"/>
      <c r="E10" s="315"/>
      <c r="F10" s="301"/>
      <c r="G10" s="264"/>
      <c r="H10" s="35" t="b">
        <v>0</v>
      </c>
      <c r="I10" s="124" t="s">
        <v>157</v>
      </c>
      <c r="J10" s="125" t="s">
        <v>114</v>
      </c>
      <c r="K10" s="368"/>
      <c r="L10" s="303"/>
      <c r="M10" s="313"/>
      <c r="N10" s="126" t="str">
        <f>IF(H12=TRUE,"",IF(H10=TRUE,I10,""))</f>
        <v/>
      </c>
    </row>
    <row r="11" spans="2:14" ht="93" customHeight="1" x14ac:dyDescent="0.25">
      <c r="B11" s="280"/>
      <c r="C11" s="281"/>
      <c r="D11" s="307"/>
      <c r="E11" s="315"/>
      <c r="F11" s="301"/>
      <c r="G11" s="264"/>
      <c r="H11" s="35" t="b">
        <v>0</v>
      </c>
      <c r="I11" s="127" t="s">
        <v>158</v>
      </c>
      <c r="J11" s="125" t="s">
        <v>114</v>
      </c>
      <c r="K11" s="368"/>
      <c r="L11" s="303"/>
      <c r="M11" s="313"/>
      <c r="N11" s="126" t="str">
        <f>IF(H12=TRUE,"",IF(H11=TRUE,I11,""))</f>
        <v/>
      </c>
    </row>
    <row r="12" spans="2:14" ht="93" customHeight="1" x14ac:dyDescent="0.25">
      <c r="B12" s="270"/>
      <c r="C12" s="274"/>
      <c r="D12" s="307"/>
      <c r="E12" s="315"/>
      <c r="F12" s="301"/>
      <c r="G12" s="265"/>
      <c r="H12" s="35" t="b">
        <v>0</v>
      </c>
      <c r="I12" s="124" t="s">
        <v>159</v>
      </c>
      <c r="J12" s="125" t="s">
        <v>114</v>
      </c>
      <c r="K12" s="305"/>
      <c r="L12" s="299"/>
      <c r="M12" s="293"/>
      <c r="N12" s="126" t="str">
        <f t="shared" ref="N12:N22" si="0">IF(H12=TRUE, I12, "")</f>
        <v/>
      </c>
    </row>
    <row r="13" spans="2:14" ht="70.5" customHeight="1" x14ac:dyDescent="0.25">
      <c r="B13" s="269" t="s">
        <v>11</v>
      </c>
      <c r="C13" s="273" t="s">
        <v>3</v>
      </c>
      <c r="D13" s="307"/>
      <c r="E13" s="315"/>
      <c r="F13" s="301"/>
      <c r="G13" s="263" t="s">
        <v>173</v>
      </c>
      <c r="H13" s="35" t="b">
        <v>0</v>
      </c>
      <c r="I13" s="124" t="s">
        <v>160</v>
      </c>
      <c r="J13" s="125" t="s">
        <v>114</v>
      </c>
      <c r="K13" s="332"/>
      <c r="L13" s="298" t="s">
        <v>11</v>
      </c>
      <c r="M13" s="292" t="s">
        <v>3</v>
      </c>
      <c r="N13" s="126" t="str">
        <f t="shared" si="0"/>
        <v/>
      </c>
    </row>
    <row r="14" spans="2:14" ht="70.5" customHeight="1" x14ac:dyDescent="0.25">
      <c r="B14" s="280"/>
      <c r="C14" s="281"/>
      <c r="D14" s="307"/>
      <c r="E14" s="315"/>
      <c r="F14" s="301"/>
      <c r="G14" s="264"/>
      <c r="H14" s="35" t="b">
        <v>0</v>
      </c>
      <c r="I14" s="124" t="s">
        <v>161</v>
      </c>
      <c r="J14" s="125" t="s">
        <v>114</v>
      </c>
      <c r="K14" s="333"/>
      <c r="L14" s="303"/>
      <c r="M14" s="313"/>
      <c r="N14" s="126" t="str">
        <f t="shared" si="0"/>
        <v/>
      </c>
    </row>
    <row r="15" spans="2:14" ht="70.5" customHeight="1" x14ac:dyDescent="0.25">
      <c r="B15" s="280"/>
      <c r="C15" s="281"/>
      <c r="D15" s="307"/>
      <c r="E15" s="315"/>
      <c r="F15" s="301"/>
      <c r="G15" s="264"/>
      <c r="H15" s="35" t="b">
        <v>0</v>
      </c>
      <c r="I15" s="124" t="s">
        <v>164</v>
      </c>
      <c r="J15" s="125" t="s">
        <v>114</v>
      </c>
      <c r="K15" s="333"/>
      <c r="L15" s="303"/>
      <c r="M15" s="313"/>
      <c r="N15" s="126" t="str">
        <f t="shared" si="0"/>
        <v/>
      </c>
    </row>
    <row r="16" spans="2:14" ht="70.5" customHeight="1" x14ac:dyDescent="0.25">
      <c r="B16" s="280"/>
      <c r="C16" s="281"/>
      <c r="D16" s="307"/>
      <c r="E16" s="315"/>
      <c r="F16" s="301"/>
      <c r="G16" s="264"/>
      <c r="H16" s="35" t="b">
        <v>0</v>
      </c>
      <c r="I16" s="124" t="s">
        <v>165</v>
      </c>
      <c r="J16" s="125" t="s">
        <v>114</v>
      </c>
      <c r="K16" s="333"/>
      <c r="L16" s="303"/>
      <c r="M16" s="313"/>
      <c r="N16" s="126" t="str">
        <f t="shared" si="0"/>
        <v/>
      </c>
    </row>
    <row r="17" spans="2:14" ht="70.5" customHeight="1" x14ac:dyDescent="0.25">
      <c r="B17" s="280"/>
      <c r="C17" s="281"/>
      <c r="D17" s="307"/>
      <c r="E17" s="315"/>
      <c r="F17" s="301"/>
      <c r="G17" s="264"/>
      <c r="H17" s="35" t="b">
        <v>0</v>
      </c>
      <c r="I17" s="124" t="s">
        <v>166</v>
      </c>
      <c r="J17" s="125" t="s">
        <v>114</v>
      </c>
      <c r="K17" s="333"/>
      <c r="L17" s="303"/>
      <c r="M17" s="313"/>
      <c r="N17" s="126" t="str">
        <f t="shared" si="0"/>
        <v/>
      </c>
    </row>
    <row r="18" spans="2:14" ht="70.5" customHeight="1" x14ac:dyDescent="0.25">
      <c r="B18" s="280"/>
      <c r="C18" s="281"/>
      <c r="D18" s="307"/>
      <c r="E18" s="315"/>
      <c r="F18" s="301"/>
      <c r="G18" s="264"/>
      <c r="H18" s="35" t="b">
        <v>0</v>
      </c>
      <c r="I18" s="128" t="s">
        <v>167</v>
      </c>
      <c r="J18" s="125" t="s">
        <v>114</v>
      </c>
      <c r="K18" s="333"/>
      <c r="L18" s="303"/>
      <c r="M18" s="313"/>
      <c r="N18" s="126" t="str">
        <f t="shared" si="0"/>
        <v/>
      </c>
    </row>
    <row r="19" spans="2:14" ht="70.5" customHeight="1" x14ac:dyDescent="0.25">
      <c r="B19" s="280"/>
      <c r="C19" s="281"/>
      <c r="D19" s="307"/>
      <c r="E19" s="315"/>
      <c r="F19" s="301"/>
      <c r="G19" s="264"/>
      <c r="H19" s="35" t="b">
        <v>0</v>
      </c>
      <c r="I19" s="124" t="s">
        <v>168</v>
      </c>
      <c r="J19" s="125" t="s">
        <v>114</v>
      </c>
      <c r="K19" s="333"/>
      <c r="L19" s="303"/>
      <c r="M19" s="313"/>
      <c r="N19" s="126" t="str">
        <f t="shared" si="0"/>
        <v/>
      </c>
    </row>
    <row r="20" spans="2:14" ht="99.75" customHeight="1" x14ac:dyDescent="0.25">
      <c r="B20" s="280"/>
      <c r="C20" s="281"/>
      <c r="D20" s="307"/>
      <c r="E20" s="315"/>
      <c r="F20" s="301"/>
      <c r="G20" s="264"/>
      <c r="H20" s="35" t="b">
        <v>0</v>
      </c>
      <c r="I20" s="124" t="s">
        <v>169</v>
      </c>
      <c r="J20" s="125" t="s">
        <v>114</v>
      </c>
      <c r="K20" s="333"/>
      <c r="L20" s="303"/>
      <c r="M20" s="313"/>
      <c r="N20" s="126" t="str">
        <f t="shared" si="0"/>
        <v/>
      </c>
    </row>
    <row r="21" spans="2:14" ht="70.5" customHeight="1" x14ac:dyDescent="0.25">
      <c r="B21" s="280"/>
      <c r="C21" s="281"/>
      <c r="D21" s="307"/>
      <c r="E21" s="315"/>
      <c r="F21" s="301"/>
      <c r="G21" s="264"/>
      <c r="H21" s="35" t="b">
        <v>0</v>
      </c>
      <c r="I21" s="124" t="s">
        <v>170</v>
      </c>
      <c r="J21" s="125" t="s">
        <v>114</v>
      </c>
      <c r="K21" s="333"/>
      <c r="L21" s="303"/>
      <c r="M21" s="313"/>
      <c r="N21" s="126" t="str">
        <f t="shared" si="0"/>
        <v/>
      </c>
    </row>
    <row r="22" spans="2:14" ht="138" customHeight="1" x14ac:dyDescent="0.25">
      <c r="B22" s="280"/>
      <c r="C22" s="281"/>
      <c r="D22" s="307"/>
      <c r="E22" s="315"/>
      <c r="F22" s="301"/>
      <c r="G22" s="264"/>
      <c r="H22" s="35" t="b">
        <v>0</v>
      </c>
      <c r="I22" s="124" t="s">
        <v>171</v>
      </c>
      <c r="J22" s="125" t="s">
        <v>114</v>
      </c>
      <c r="K22" s="333"/>
      <c r="L22" s="303"/>
      <c r="M22" s="313"/>
      <c r="N22" s="126" t="str">
        <f t="shared" si="0"/>
        <v/>
      </c>
    </row>
    <row r="23" spans="2:14" ht="70.5" customHeight="1" x14ac:dyDescent="0.25">
      <c r="B23" s="270"/>
      <c r="C23" s="274"/>
      <c r="D23" s="307"/>
      <c r="E23" s="315"/>
      <c r="F23" s="301"/>
      <c r="G23" s="265"/>
      <c r="H23" s="35" t="b">
        <v>0</v>
      </c>
      <c r="I23" s="124" t="s">
        <v>172</v>
      </c>
      <c r="J23" s="29"/>
      <c r="K23" s="334"/>
      <c r="L23" s="299"/>
      <c r="M23" s="293"/>
      <c r="N23" s="129" t="str">
        <f>IF(J23="", "", J23)</f>
        <v/>
      </c>
    </row>
    <row r="24" spans="2:14" ht="126" customHeight="1" x14ac:dyDescent="0.25">
      <c r="B24" s="231" t="s">
        <v>12</v>
      </c>
      <c r="C24" s="130"/>
      <c r="D24" s="307"/>
      <c r="E24" s="315"/>
      <c r="F24" s="301"/>
      <c r="G24" s="131" t="s">
        <v>174</v>
      </c>
      <c r="H24" s="125" t="s">
        <v>114</v>
      </c>
      <c r="I24" s="29"/>
      <c r="J24" s="29"/>
      <c r="K24" s="132"/>
      <c r="L24" s="133" t="s">
        <v>12</v>
      </c>
      <c r="M24" s="130"/>
      <c r="N24" s="129" t="str">
        <f>IF(J24="", "Nem", J24)</f>
        <v>Nem</v>
      </c>
    </row>
    <row r="25" spans="2:14" ht="75" x14ac:dyDescent="0.3">
      <c r="B25" s="231" t="s">
        <v>13</v>
      </c>
      <c r="C25" s="130"/>
      <c r="D25" s="307"/>
      <c r="E25" s="315"/>
      <c r="F25" s="301"/>
      <c r="G25" s="134" t="s">
        <v>696</v>
      </c>
      <c r="H25" s="125" t="s">
        <v>114</v>
      </c>
      <c r="I25" s="29"/>
      <c r="J25" s="29"/>
      <c r="K25" s="132"/>
      <c r="L25" s="133" t="s">
        <v>13</v>
      </c>
      <c r="M25" s="130"/>
      <c r="N25" s="129" t="str">
        <f>IF(J25="", "Nem", J25)</f>
        <v>Nem</v>
      </c>
    </row>
    <row r="26" spans="2:14" ht="84.75" customHeight="1" x14ac:dyDescent="0.25">
      <c r="B26" s="231" t="s">
        <v>14</v>
      </c>
      <c r="C26" s="130"/>
      <c r="D26" s="307"/>
      <c r="E26" s="315"/>
      <c r="F26" s="302"/>
      <c r="G26" s="135" t="s">
        <v>175</v>
      </c>
      <c r="H26" s="125" t="s">
        <v>114</v>
      </c>
      <c r="I26" s="29"/>
      <c r="J26" s="29"/>
      <c r="K26" s="132"/>
      <c r="L26" s="133" t="s">
        <v>14</v>
      </c>
      <c r="M26" s="130"/>
      <c r="N26" s="129" t="str">
        <f>IF(J26="", "Nem", J26)</f>
        <v>Nem</v>
      </c>
    </row>
    <row r="27" spans="2:14" ht="290.10000000000002" customHeight="1" x14ac:dyDescent="0.25">
      <c r="B27" s="269" t="s">
        <v>15</v>
      </c>
      <c r="C27" s="273"/>
      <c r="D27" s="306" t="s">
        <v>214</v>
      </c>
      <c r="E27" s="369" t="s">
        <v>186</v>
      </c>
      <c r="F27" s="271" t="s">
        <v>176</v>
      </c>
      <c r="G27" s="261" t="s">
        <v>177</v>
      </c>
      <c r="H27" s="259" t="s">
        <v>114</v>
      </c>
      <c r="I27" s="278"/>
      <c r="J27" s="259" t="s">
        <v>114</v>
      </c>
      <c r="K27" s="137" t="s">
        <v>1037</v>
      </c>
      <c r="L27" s="138" t="s">
        <v>15</v>
      </c>
      <c r="M27" s="139"/>
      <c r="N27" s="126" t="str">
        <f>IF(I27="", "Nem ismert.", I27)</f>
        <v>Nem ismert.</v>
      </c>
    </row>
    <row r="28" spans="2:14" ht="30" customHeight="1" x14ac:dyDescent="0.25">
      <c r="B28" s="270"/>
      <c r="C28" s="274"/>
      <c r="D28" s="307"/>
      <c r="E28" s="369"/>
      <c r="F28" s="272"/>
      <c r="G28" s="262"/>
      <c r="H28" s="260"/>
      <c r="I28" s="279"/>
      <c r="J28" s="260"/>
      <c r="K28" s="140" t="s">
        <v>1054</v>
      </c>
      <c r="L28" s="133"/>
      <c r="M28" s="141"/>
      <c r="N28" s="126"/>
    </row>
    <row r="29" spans="2:14" ht="43.5" customHeight="1" x14ac:dyDescent="0.25">
      <c r="B29" s="269" t="s">
        <v>16</v>
      </c>
      <c r="C29" s="273"/>
      <c r="D29" s="307"/>
      <c r="E29" s="369"/>
      <c r="F29" s="300" t="s">
        <v>178</v>
      </c>
      <c r="G29" s="261" t="s">
        <v>693</v>
      </c>
      <c r="H29" s="125" t="s">
        <v>114</v>
      </c>
      <c r="I29" s="124" t="s">
        <v>179</v>
      </c>
      <c r="J29" s="31"/>
      <c r="K29" s="370" t="s">
        <v>183</v>
      </c>
      <c r="L29" s="298" t="s">
        <v>16</v>
      </c>
      <c r="M29" s="292"/>
      <c r="N29" s="142" t="str">
        <f>IF(J29="", "Nem ismert.", J29)</f>
        <v>Nem ismert.</v>
      </c>
    </row>
    <row r="30" spans="2:14" ht="43.5" customHeight="1" x14ac:dyDescent="0.25">
      <c r="B30" s="280"/>
      <c r="C30" s="281"/>
      <c r="D30" s="307"/>
      <c r="E30" s="369"/>
      <c r="F30" s="301"/>
      <c r="G30" s="282"/>
      <c r="H30" s="125" t="s">
        <v>114</v>
      </c>
      <c r="I30" s="143" t="s">
        <v>180</v>
      </c>
      <c r="J30" s="31"/>
      <c r="K30" s="370"/>
      <c r="L30" s="303"/>
      <c r="M30" s="313"/>
      <c r="N30" s="142" t="str">
        <f>IF(J30="", "Nem ismert.", J30)</f>
        <v>Nem ismert.</v>
      </c>
    </row>
    <row r="31" spans="2:14" ht="43.5" customHeight="1" x14ac:dyDescent="0.25">
      <c r="B31" s="280"/>
      <c r="C31" s="281"/>
      <c r="D31" s="307"/>
      <c r="E31" s="369"/>
      <c r="F31" s="301"/>
      <c r="G31" s="282"/>
      <c r="H31" s="125" t="s">
        <v>114</v>
      </c>
      <c r="I31" s="124" t="s">
        <v>181</v>
      </c>
      <c r="J31" s="31"/>
      <c r="K31" s="370"/>
      <c r="L31" s="303"/>
      <c r="M31" s="313"/>
      <c r="N31" s="142" t="str">
        <f>IF(J31="", "Nem ismert.", J31)</f>
        <v>Nem ismert.</v>
      </c>
    </row>
    <row r="32" spans="2:14" ht="43.5" customHeight="1" x14ac:dyDescent="0.25">
      <c r="B32" s="280"/>
      <c r="C32" s="281"/>
      <c r="D32" s="307"/>
      <c r="E32" s="369"/>
      <c r="F32" s="301"/>
      <c r="G32" s="282"/>
      <c r="H32" s="283" t="b">
        <v>0</v>
      </c>
      <c r="I32" s="285" t="s">
        <v>182</v>
      </c>
      <c r="J32" s="259" t="s">
        <v>114</v>
      </c>
      <c r="K32" s="304"/>
      <c r="L32" s="299"/>
      <c r="M32" s="293"/>
      <c r="N32" s="126" t="str">
        <f>IF(H32=TRUE, I32, "")</f>
        <v/>
      </c>
    </row>
    <row r="33" spans="1:14" ht="30" customHeight="1" x14ac:dyDescent="0.25">
      <c r="B33" s="270"/>
      <c r="C33" s="274"/>
      <c r="D33" s="307"/>
      <c r="E33" s="369"/>
      <c r="F33" s="301"/>
      <c r="G33" s="262"/>
      <c r="H33" s="284"/>
      <c r="I33" s="286"/>
      <c r="J33" s="260"/>
      <c r="K33" s="140" t="s">
        <v>1054</v>
      </c>
      <c r="L33" s="133"/>
      <c r="M33" s="141"/>
      <c r="N33" s="126"/>
    </row>
    <row r="34" spans="1:14" ht="97.5" customHeight="1" x14ac:dyDescent="0.25">
      <c r="B34" s="231" t="s">
        <v>17</v>
      </c>
      <c r="C34" s="144"/>
      <c r="D34" s="307"/>
      <c r="E34" s="369"/>
      <c r="F34" s="302"/>
      <c r="G34" s="131" t="s">
        <v>692</v>
      </c>
      <c r="H34" s="125" t="s">
        <v>114</v>
      </c>
      <c r="I34" s="29"/>
      <c r="J34" s="31"/>
      <c r="K34" s="145"/>
      <c r="L34" s="133" t="s">
        <v>17</v>
      </c>
      <c r="M34" s="141"/>
      <c r="N34" s="142" t="str">
        <f>IF(J34="", "Nem ismert.", J34)</f>
        <v>Nem ismert.</v>
      </c>
    </row>
    <row r="35" spans="1:14" ht="246.75" customHeight="1" x14ac:dyDescent="0.25">
      <c r="B35" s="230" t="s">
        <v>18</v>
      </c>
      <c r="C35" s="146"/>
      <c r="D35" s="307"/>
      <c r="E35" s="369"/>
      <c r="F35" s="147" t="s">
        <v>184</v>
      </c>
      <c r="G35" s="148" t="s">
        <v>691</v>
      </c>
      <c r="H35" s="125" t="s">
        <v>114</v>
      </c>
      <c r="I35" s="31"/>
      <c r="J35" s="125" t="s">
        <v>114</v>
      </c>
      <c r="K35" s="149" t="s">
        <v>185</v>
      </c>
      <c r="L35" s="138" t="s">
        <v>18</v>
      </c>
      <c r="M35" s="139"/>
      <c r="N35" s="142" t="str">
        <f>IF(I35="", "Nem ismert.", I35)</f>
        <v>Nem ismert.</v>
      </c>
    </row>
    <row r="36" spans="1:14" s="151" customFormat="1" ht="39.75" customHeight="1" x14ac:dyDescent="0.25">
      <c r="A36" s="118"/>
      <c r="B36" s="269" t="s">
        <v>21</v>
      </c>
      <c r="C36" s="273"/>
      <c r="D36" s="307"/>
      <c r="E36" s="315"/>
      <c r="F36" s="301"/>
      <c r="G36" s="349" t="s">
        <v>690</v>
      </c>
      <c r="H36" s="34" t="b">
        <v>0</v>
      </c>
      <c r="I36" s="127" t="s">
        <v>187</v>
      </c>
      <c r="J36" s="125" t="s">
        <v>114</v>
      </c>
      <c r="K36" s="344" t="s">
        <v>1064</v>
      </c>
      <c r="L36" s="275" t="s">
        <v>21</v>
      </c>
      <c r="M36" s="271"/>
      <c r="N36" s="126" t="str">
        <f>IF(H36=TRUE, I36, "")</f>
        <v/>
      </c>
    </row>
    <row r="37" spans="1:14" s="151" customFormat="1" ht="62.25" customHeight="1" x14ac:dyDescent="0.25">
      <c r="A37" s="118"/>
      <c r="B37" s="280"/>
      <c r="C37" s="281"/>
      <c r="D37" s="307"/>
      <c r="E37" s="315"/>
      <c r="F37" s="301"/>
      <c r="G37" s="350"/>
      <c r="H37" s="34" t="b">
        <v>0</v>
      </c>
      <c r="I37" s="127" t="s">
        <v>188</v>
      </c>
      <c r="J37" s="154"/>
      <c r="K37" s="345"/>
      <c r="L37" s="276"/>
      <c r="M37" s="319"/>
      <c r="N37" s="126"/>
    </row>
    <row r="38" spans="1:14" s="151" customFormat="1" ht="39.75" customHeight="1" x14ac:dyDescent="0.25">
      <c r="A38" s="118"/>
      <c r="B38" s="280"/>
      <c r="C38" s="281"/>
      <c r="D38" s="307"/>
      <c r="E38" s="315"/>
      <c r="F38" s="301"/>
      <c r="G38" s="350"/>
      <c r="H38" s="125" t="s">
        <v>114</v>
      </c>
      <c r="I38" s="155" t="s">
        <v>189</v>
      </c>
      <c r="J38" s="32"/>
      <c r="K38" s="345"/>
      <c r="L38" s="276"/>
      <c r="M38" s="319"/>
      <c r="N38" s="156">
        <f>IF(H36=TRUE,"",J38)</f>
        <v>0</v>
      </c>
    </row>
    <row r="39" spans="1:14" s="151" customFormat="1" ht="39.75" customHeight="1" x14ac:dyDescent="0.25">
      <c r="A39" s="118"/>
      <c r="B39" s="280"/>
      <c r="C39" s="281"/>
      <c r="D39" s="307"/>
      <c r="E39" s="315"/>
      <c r="F39" s="301"/>
      <c r="G39" s="350"/>
      <c r="H39" s="125" t="s">
        <v>114</v>
      </c>
      <c r="I39" s="155" t="s">
        <v>510</v>
      </c>
      <c r="J39" s="32"/>
      <c r="K39" s="345"/>
      <c r="L39" s="276"/>
      <c r="M39" s="319"/>
      <c r="N39" s="156"/>
    </row>
    <row r="40" spans="1:14" s="151" customFormat="1" ht="39.75" customHeight="1" x14ac:dyDescent="0.25">
      <c r="A40" s="118"/>
      <c r="B40" s="280"/>
      <c r="C40" s="281"/>
      <c r="D40" s="307"/>
      <c r="E40" s="315"/>
      <c r="F40" s="301"/>
      <c r="G40" s="350"/>
      <c r="H40" s="125" t="s">
        <v>114</v>
      </c>
      <c r="I40" s="155" t="s">
        <v>190</v>
      </c>
      <c r="J40" s="32"/>
      <c r="K40" s="345"/>
      <c r="L40" s="276"/>
      <c r="M40" s="319"/>
      <c r="N40" s="156"/>
    </row>
    <row r="41" spans="1:14" s="151" customFormat="1" ht="39.75" customHeight="1" x14ac:dyDescent="0.25">
      <c r="A41" s="118"/>
      <c r="B41" s="270"/>
      <c r="C41" s="274"/>
      <c r="D41" s="307"/>
      <c r="E41" s="316"/>
      <c r="F41" s="302"/>
      <c r="G41" s="351"/>
      <c r="H41" s="125" t="s">
        <v>114</v>
      </c>
      <c r="I41" s="155" t="s">
        <v>511</v>
      </c>
      <c r="J41" s="32"/>
      <c r="K41" s="346"/>
      <c r="L41" s="277"/>
      <c r="M41" s="272"/>
      <c r="N41" s="156">
        <f>IF(H36=TRUE,"",J41)</f>
        <v>0</v>
      </c>
    </row>
    <row r="42" spans="1:14" ht="315.75" customHeight="1" x14ac:dyDescent="0.25">
      <c r="B42" s="232" t="s">
        <v>22</v>
      </c>
      <c r="C42" s="273"/>
      <c r="D42" s="307"/>
      <c r="E42" s="326" t="s">
        <v>219</v>
      </c>
      <c r="F42" s="300" t="s">
        <v>194</v>
      </c>
      <c r="G42" s="275" t="s">
        <v>191</v>
      </c>
      <c r="H42" s="125" t="s">
        <v>114</v>
      </c>
      <c r="I42" s="29"/>
      <c r="J42" s="30"/>
      <c r="K42" s="296" t="s">
        <v>1065</v>
      </c>
      <c r="L42" s="275" t="s">
        <v>22</v>
      </c>
      <c r="M42" s="292"/>
      <c r="N42" s="158" t="str">
        <f t="shared" ref="N42:N79" si="1">IF(J42="", "Nem ismert.", J42)</f>
        <v>Nem ismert.</v>
      </c>
    </row>
    <row r="43" spans="1:14" ht="379.5" customHeight="1" x14ac:dyDescent="0.25">
      <c r="A43" s="159"/>
      <c r="B43" s="280"/>
      <c r="C43" s="281"/>
      <c r="D43" s="307"/>
      <c r="E43" s="327"/>
      <c r="F43" s="301"/>
      <c r="G43" s="276"/>
      <c r="H43" s="259" t="s">
        <v>114</v>
      </c>
      <c r="I43" s="290"/>
      <c r="J43" s="278"/>
      <c r="K43" s="297"/>
      <c r="L43" s="277"/>
      <c r="M43" s="293"/>
      <c r="N43" s="158" t="str">
        <f t="shared" si="1"/>
        <v>Nem ismert.</v>
      </c>
    </row>
    <row r="44" spans="1:14" ht="30" customHeight="1" x14ac:dyDescent="0.25">
      <c r="A44" s="159"/>
      <c r="B44" s="270"/>
      <c r="C44" s="274"/>
      <c r="D44" s="307"/>
      <c r="E44" s="327"/>
      <c r="F44" s="301"/>
      <c r="G44" s="277"/>
      <c r="H44" s="260"/>
      <c r="I44" s="291"/>
      <c r="J44" s="279"/>
      <c r="K44" s="140" t="s">
        <v>1054</v>
      </c>
      <c r="L44" s="133"/>
      <c r="M44" s="141"/>
      <c r="N44" s="126"/>
    </row>
    <row r="45" spans="1:14" ht="91.5" customHeight="1" x14ac:dyDescent="0.25">
      <c r="B45" s="269" t="s">
        <v>23</v>
      </c>
      <c r="C45" s="273"/>
      <c r="D45" s="307"/>
      <c r="E45" s="327"/>
      <c r="F45" s="301"/>
      <c r="G45" s="287" t="s">
        <v>192</v>
      </c>
      <c r="H45" s="125" t="s">
        <v>114</v>
      </c>
      <c r="I45" s="29"/>
      <c r="J45" s="30"/>
      <c r="K45" s="294" t="s">
        <v>1066</v>
      </c>
      <c r="L45" s="298" t="s">
        <v>23</v>
      </c>
      <c r="M45" s="292"/>
      <c r="N45" s="158" t="str">
        <f t="shared" si="1"/>
        <v>Nem ismert.</v>
      </c>
    </row>
    <row r="46" spans="1:14" ht="91.5" customHeight="1" x14ac:dyDescent="0.25">
      <c r="B46" s="280"/>
      <c r="C46" s="281"/>
      <c r="D46" s="307"/>
      <c r="E46" s="327"/>
      <c r="F46" s="301"/>
      <c r="G46" s="288"/>
      <c r="H46" s="259" t="s">
        <v>114</v>
      </c>
      <c r="I46" s="290"/>
      <c r="J46" s="278"/>
      <c r="K46" s="295"/>
      <c r="L46" s="299"/>
      <c r="M46" s="293"/>
      <c r="N46" s="158" t="str">
        <f t="shared" si="1"/>
        <v>Nem ismert.</v>
      </c>
    </row>
    <row r="47" spans="1:14" ht="30" customHeight="1" x14ac:dyDescent="0.25">
      <c r="A47" s="159"/>
      <c r="B47" s="270"/>
      <c r="C47" s="274"/>
      <c r="D47" s="307"/>
      <c r="E47" s="327"/>
      <c r="F47" s="301"/>
      <c r="G47" s="289"/>
      <c r="H47" s="260"/>
      <c r="I47" s="291"/>
      <c r="J47" s="279"/>
      <c r="K47" s="140" t="s">
        <v>1054</v>
      </c>
      <c r="L47" s="133"/>
      <c r="M47" s="141"/>
      <c r="N47" s="126"/>
    </row>
    <row r="48" spans="1:14" ht="69" customHeight="1" x14ac:dyDescent="0.25">
      <c r="B48" s="269" t="s">
        <v>24</v>
      </c>
      <c r="C48" s="273"/>
      <c r="D48" s="307"/>
      <c r="E48" s="327"/>
      <c r="F48" s="301"/>
      <c r="G48" s="287" t="s">
        <v>193</v>
      </c>
      <c r="H48" s="125" t="s">
        <v>114</v>
      </c>
      <c r="I48" s="29"/>
      <c r="J48" s="30"/>
      <c r="K48" s="304" t="s">
        <v>213</v>
      </c>
      <c r="L48" s="298" t="s">
        <v>24</v>
      </c>
      <c r="M48" s="292"/>
      <c r="N48" s="158" t="str">
        <f t="shared" si="1"/>
        <v>Nem ismert.</v>
      </c>
    </row>
    <row r="49" spans="2:14" ht="69" customHeight="1" x14ac:dyDescent="0.25">
      <c r="B49" s="270"/>
      <c r="C49" s="274"/>
      <c r="D49" s="307"/>
      <c r="E49" s="327"/>
      <c r="F49" s="301"/>
      <c r="G49" s="289"/>
      <c r="H49" s="125" t="s">
        <v>114</v>
      </c>
      <c r="I49" s="29"/>
      <c r="J49" s="30"/>
      <c r="K49" s="305"/>
      <c r="L49" s="299"/>
      <c r="M49" s="293"/>
      <c r="N49" s="158" t="str">
        <f t="shared" si="1"/>
        <v>Nem ismert.</v>
      </c>
    </row>
    <row r="50" spans="2:14" ht="75" customHeight="1" x14ac:dyDescent="0.25">
      <c r="B50" s="269" t="s">
        <v>25</v>
      </c>
      <c r="C50" s="273"/>
      <c r="D50" s="307"/>
      <c r="E50" s="327"/>
      <c r="F50" s="301"/>
      <c r="G50" s="287" t="s">
        <v>212</v>
      </c>
      <c r="H50" s="160" t="s">
        <v>114</v>
      </c>
      <c r="I50" s="161" t="s">
        <v>195</v>
      </c>
      <c r="J50" s="30"/>
      <c r="K50" s="325" t="s">
        <v>213</v>
      </c>
      <c r="L50" s="298" t="s">
        <v>25</v>
      </c>
      <c r="M50" s="292"/>
      <c r="N50" s="158" t="str">
        <f t="shared" si="1"/>
        <v>Nem ismert.</v>
      </c>
    </row>
    <row r="51" spans="2:14" ht="75" customHeight="1" x14ac:dyDescent="0.25">
      <c r="B51" s="280"/>
      <c r="C51" s="281"/>
      <c r="D51" s="307"/>
      <c r="E51" s="327"/>
      <c r="F51" s="301"/>
      <c r="G51" s="288"/>
      <c r="H51" s="160" t="s">
        <v>114</v>
      </c>
      <c r="I51" s="161" t="s">
        <v>196</v>
      </c>
      <c r="J51" s="30"/>
      <c r="K51" s="325"/>
      <c r="L51" s="303"/>
      <c r="M51" s="313"/>
      <c r="N51" s="158" t="str">
        <f t="shared" si="1"/>
        <v>Nem ismert.</v>
      </c>
    </row>
    <row r="52" spans="2:14" ht="75" customHeight="1" x14ac:dyDescent="0.25">
      <c r="B52" s="280"/>
      <c r="C52" s="281"/>
      <c r="D52" s="307"/>
      <c r="E52" s="327"/>
      <c r="F52" s="301"/>
      <c r="G52" s="288"/>
      <c r="H52" s="160" t="s">
        <v>114</v>
      </c>
      <c r="I52" s="161" t="s">
        <v>198</v>
      </c>
      <c r="J52" s="30"/>
      <c r="K52" s="325"/>
      <c r="L52" s="303"/>
      <c r="M52" s="313"/>
      <c r="N52" s="158" t="str">
        <f t="shared" si="1"/>
        <v>Nem ismert.</v>
      </c>
    </row>
    <row r="53" spans="2:14" ht="91.5" customHeight="1" x14ac:dyDescent="0.25">
      <c r="B53" s="280"/>
      <c r="C53" s="281"/>
      <c r="D53" s="307"/>
      <c r="E53" s="327"/>
      <c r="F53" s="301"/>
      <c r="G53" s="288"/>
      <c r="H53" s="160" t="s">
        <v>114</v>
      </c>
      <c r="I53" s="161" t="s">
        <v>199</v>
      </c>
      <c r="J53" s="30"/>
      <c r="K53" s="325"/>
      <c r="L53" s="303"/>
      <c r="M53" s="313"/>
      <c r="N53" s="158" t="str">
        <f t="shared" si="1"/>
        <v>Nem ismert.</v>
      </c>
    </row>
    <row r="54" spans="2:14" ht="75" customHeight="1" x14ac:dyDescent="0.25">
      <c r="B54" s="280"/>
      <c r="C54" s="281"/>
      <c r="D54" s="307"/>
      <c r="E54" s="327"/>
      <c r="F54" s="301"/>
      <c r="G54" s="288"/>
      <c r="H54" s="160" t="s">
        <v>114</v>
      </c>
      <c r="I54" s="162" t="s">
        <v>200</v>
      </c>
      <c r="J54" s="30"/>
      <c r="K54" s="325"/>
      <c r="L54" s="303"/>
      <c r="M54" s="313"/>
      <c r="N54" s="158" t="str">
        <f t="shared" si="1"/>
        <v>Nem ismert.</v>
      </c>
    </row>
    <row r="55" spans="2:14" ht="75" customHeight="1" x14ac:dyDescent="0.25">
      <c r="B55" s="280"/>
      <c r="C55" s="281"/>
      <c r="D55" s="307"/>
      <c r="E55" s="327"/>
      <c r="F55" s="301"/>
      <c r="G55" s="288"/>
      <c r="H55" s="160" t="s">
        <v>114</v>
      </c>
      <c r="I55" s="161" t="s">
        <v>201</v>
      </c>
      <c r="J55" s="30"/>
      <c r="K55" s="325"/>
      <c r="L55" s="303"/>
      <c r="M55" s="313"/>
      <c r="N55" s="158" t="str">
        <f t="shared" si="1"/>
        <v>Nem ismert.</v>
      </c>
    </row>
    <row r="56" spans="2:14" ht="75" customHeight="1" x14ac:dyDescent="0.25">
      <c r="B56" s="280"/>
      <c r="C56" s="281"/>
      <c r="D56" s="307"/>
      <c r="E56" s="327"/>
      <c r="F56" s="301"/>
      <c r="G56" s="288"/>
      <c r="H56" s="160" t="s">
        <v>114</v>
      </c>
      <c r="I56" s="161" t="s">
        <v>202</v>
      </c>
      <c r="J56" s="30"/>
      <c r="K56" s="325"/>
      <c r="L56" s="303"/>
      <c r="M56" s="313"/>
      <c r="N56" s="158" t="str">
        <f t="shared" si="1"/>
        <v>Nem ismert.</v>
      </c>
    </row>
    <row r="57" spans="2:14" ht="75" customHeight="1" x14ac:dyDescent="0.25">
      <c r="B57" s="280"/>
      <c r="C57" s="281"/>
      <c r="D57" s="307"/>
      <c r="E57" s="327"/>
      <c r="F57" s="301"/>
      <c r="G57" s="288"/>
      <c r="H57" s="160" t="s">
        <v>114</v>
      </c>
      <c r="I57" s="161" t="s">
        <v>203</v>
      </c>
      <c r="J57" s="30"/>
      <c r="K57" s="325"/>
      <c r="L57" s="303"/>
      <c r="M57" s="313"/>
      <c r="N57" s="158" t="str">
        <f t="shared" si="1"/>
        <v>Nem ismert.</v>
      </c>
    </row>
    <row r="58" spans="2:14" ht="75" customHeight="1" x14ac:dyDescent="0.25">
      <c r="B58" s="280"/>
      <c r="C58" s="281"/>
      <c r="D58" s="307"/>
      <c r="E58" s="327"/>
      <c r="F58" s="301"/>
      <c r="G58" s="288"/>
      <c r="H58" s="160" t="s">
        <v>114</v>
      </c>
      <c r="I58" s="161" t="s">
        <v>204</v>
      </c>
      <c r="J58" s="30"/>
      <c r="K58" s="325"/>
      <c r="L58" s="303"/>
      <c r="M58" s="313"/>
      <c r="N58" s="158" t="str">
        <f t="shared" si="1"/>
        <v>Nem ismert.</v>
      </c>
    </row>
    <row r="59" spans="2:14" ht="75" customHeight="1" x14ac:dyDescent="0.25">
      <c r="B59" s="280"/>
      <c r="C59" s="281"/>
      <c r="D59" s="307"/>
      <c r="E59" s="327"/>
      <c r="F59" s="301"/>
      <c r="G59" s="288"/>
      <c r="H59" s="160" t="s">
        <v>114</v>
      </c>
      <c r="I59" s="161" t="s">
        <v>205</v>
      </c>
      <c r="J59" s="30"/>
      <c r="K59" s="325"/>
      <c r="L59" s="303"/>
      <c r="M59" s="313"/>
      <c r="N59" s="158" t="str">
        <f t="shared" si="1"/>
        <v>Nem ismert.</v>
      </c>
    </row>
    <row r="60" spans="2:14" ht="75" customHeight="1" x14ac:dyDescent="0.25">
      <c r="B60" s="280"/>
      <c r="C60" s="281"/>
      <c r="D60" s="307"/>
      <c r="E60" s="327"/>
      <c r="F60" s="301"/>
      <c r="G60" s="288"/>
      <c r="H60" s="160" t="s">
        <v>114</v>
      </c>
      <c r="I60" s="161" t="s">
        <v>206</v>
      </c>
      <c r="J60" s="30"/>
      <c r="K60" s="325"/>
      <c r="L60" s="303"/>
      <c r="M60" s="313"/>
      <c r="N60" s="158" t="str">
        <f t="shared" si="1"/>
        <v>Nem ismert.</v>
      </c>
    </row>
    <row r="61" spans="2:14" ht="75" customHeight="1" x14ac:dyDescent="0.25">
      <c r="B61" s="280"/>
      <c r="C61" s="281"/>
      <c r="D61" s="307"/>
      <c r="E61" s="327"/>
      <c r="F61" s="301"/>
      <c r="G61" s="288"/>
      <c r="H61" s="160" t="s">
        <v>114</v>
      </c>
      <c r="I61" s="161" t="s">
        <v>207</v>
      </c>
      <c r="J61" s="30"/>
      <c r="K61" s="325"/>
      <c r="L61" s="303"/>
      <c r="M61" s="313"/>
      <c r="N61" s="158" t="str">
        <f t="shared" si="1"/>
        <v>Nem ismert.</v>
      </c>
    </row>
    <row r="62" spans="2:14" ht="75" customHeight="1" x14ac:dyDescent="0.25">
      <c r="B62" s="280"/>
      <c r="C62" s="281"/>
      <c r="D62" s="307"/>
      <c r="E62" s="327"/>
      <c r="F62" s="301"/>
      <c r="G62" s="288"/>
      <c r="H62" s="160" t="s">
        <v>114</v>
      </c>
      <c r="I62" s="161" t="s">
        <v>208</v>
      </c>
      <c r="J62" s="30"/>
      <c r="K62" s="325"/>
      <c r="L62" s="303"/>
      <c r="M62" s="313"/>
      <c r="N62" s="158" t="str">
        <f t="shared" si="1"/>
        <v>Nem ismert.</v>
      </c>
    </row>
    <row r="63" spans="2:14" ht="75" customHeight="1" x14ac:dyDescent="0.25">
      <c r="B63" s="280"/>
      <c r="C63" s="281"/>
      <c r="D63" s="307"/>
      <c r="E63" s="327"/>
      <c r="F63" s="301"/>
      <c r="G63" s="288"/>
      <c r="H63" s="160" t="s">
        <v>114</v>
      </c>
      <c r="I63" s="161" t="s">
        <v>209</v>
      </c>
      <c r="J63" s="30"/>
      <c r="K63" s="325"/>
      <c r="L63" s="303"/>
      <c r="M63" s="313"/>
      <c r="N63" s="158" t="str">
        <f t="shared" si="1"/>
        <v>Nem ismert.</v>
      </c>
    </row>
    <row r="64" spans="2:14" ht="75" customHeight="1" x14ac:dyDescent="0.25">
      <c r="B64" s="280"/>
      <c r="C64" s="281"/>
      <c r="D64" s="307"/>
      <c r="E64" s="327"/>
      <c r="F64" s="301"/>
      <c r="G64" s="288"/>
      <c r="H64" s="160" t="s">
        <v>114</v>
      </c>
      <c r="I64" s="161" t="s">
        <v>210</v>
      </c>
      <c r="J64" s="41"/>
      <c r="K64" s="325"/>
      <c r="L64" s="303"/>
      <c r="M64" s="313"/>
      <c r="N64" s="158" t="str">
        <f t="shared" si="1"/>
        <v>Nem ismert.</v>
      </c>
    </row>
    <row r="65" spans="2:14" ht="75" customHeight="1" x14ac:dyDescent="0.25">
      <c r="B65" s="280"/>
      <c r="C65" s="281"/>
      <c r="D65" s="307"/>
      <c r="E65" s="327"/>
      <c r="F65" s="301"/>
      <c r="G65" s="288"/>
      <c r="H65" s="160" t="s">
        <v>114</v>
      </c>
      <c r="I65" s="163" t="s">
        <v>512</v>
      </c>
      <c r="J65" s="40"/>
      <c r="K65" s="325"/>
      <c r="L65" s="303"/>
      <c r="M65" s="313"/>
      <c r="N65" s="158" t="str">
        <f t="shared" si="1"/>
        <v>Nem ismert.</v>
      </c>
    </row>
    <row r="66" spans="2:14" ht="75" customHeight="1" x14ac:dyDescent="0.25">
      <c r="B66" s="280"/>
      <c r="C66" s="281"/>
      <c r="D66" s="307"/>
      <c r="E66" s="327"/>
      <c r="F66" s="301"/>
      <c r="G66" s="288"/>
      <c r="H66" s="160" t="s">
        <v>114</v>
      </c>
      <c r="I66" s="161" t="s">
        <v>513</v>
      </c>
      <c r="J66" s="40"/>
      <c r="K66" s="325"/>
      <c r="L66" s="303"/>
      <c r="M66" s="313"/>
      <c r="N66" s="158" t="str">
        <f t="shared" si="1"/>
        <v>Nem ismert.</v>
      </c>
    </row>
    <row r="67" spans="2:14" ht="75" customHeight="1" x14ac:dyDescent="0.25">
      <c r="B67" s="280"/>
      <c r="C67" s="281"/>
      <c r="D67" s="307"/>
      <c r="E67" s="327"/>
      <c r="F67" s="301"/>
      <c r="G67" s="288"/>
      <c r="H67" s="160" t="s">
        <v>114</v>
      </c>
      <c r="I67" s="161" t="s">
        <v>514</v>
      </c>
      <c r="J67" s="40"/>
      <c r="K67" s="325"/>
      <c r="L67" s="303"/>
      <c r="M67" s="313"/>
      <c r="N67" s="158" t="str">
        <f t="shared" si="1"/>
        <v>Nem ismert.</v>
      </c>
    </row>
    <row r="68" spans="2:14" ht="75" customHeight="1" x14ac:dyDescent="0.25">
      <c r="B68" s="280"/>
      <c r="C68" s="281"/>
      <c r="D68" s="307"/>
      <c r="E68" s="327"/>
      <c r="F68" s="301"/>
      <c r="G68" s="288"/>
      <c r="H68" s="160" t="s">
        <v>114</v>
      </c>
      <c r="I68" s="161" t="s">
        <v>515</v>
      </c>
      <c r="J68" s="40"/>
      <c r="K68" s="325"/>
      <c r="L68" s="303"/>
      <c r="M68" s="313"/>
      <c r="N68" s="158" t="str">
        <f t="shared" si="1"/>
        <v>Nem ismert.</v>
      </c>
    </row>
    <row r="69" spans="2:14" ht="75" customHeight="1" x14ac:dyDescent="0.25">
      <c r="B69" s="280"/>
      <c r="C69" s="281"/>
      <c r="D69" s="307"/>
      <c r="E69" s="327"/>
      <c r="F69" s="301"/>
      <c r="G69" s="288"/>
      <c r="H69" s="160" t="s">
        <v>114</v>
      </c>
      <c r="I69" s="162" t="s">
        <v>516</v>
      </c>
      <c r="J69" s="40"/>
      <c r="K69" s="325"/>
      <c r="L69" s="303"/>
      <c r="M69" s="313"/>
      <c r="N69" s="158" t="str">
        <f t="shared" si="1"/>
        <v>Nem ismert.</v>
      </c>
    </row>
    <row r="70" spans="2:14" ht="75" customHeight="1" x14ac:dyDescent="0.25">
      <c r="B70" s="280"/>
      <c r="C70" s="281"/>
      <c r="D70" s="307"/>
      <c r="E70" s="327"/>
      <c r="F70" s="301"/>
      <c r="G70" s="288"/>
      <c r="H70" s="160" t="s">
        <v>114</v>
      </c>
      <c r="I70" s="161" t="s">
        <v>517</v>
      </c>
      <c r="J70" s="40"/>
      <c r="K70" s="325"/>
      <c r="L70" s="303"/>
      <c r="M70" s="313"/>
      <c r="N70" s="158" t="str">
        <f t="shared" si="1"/>
        <v>Nem ismert.</v>
      </c>
    </row>
    <row r="71" spans="2:14" ht="75" customHeight="1" x14ac:dyDescent="0.25">
      <c r="B71" s="280"/>
      <c r="C71" s="281"/>
      <c r="D71" s="307"/>
      <c r="E71" s="327"/>
      <c r="F71" s="301"/>
      <c r="G71" s="288"/>
      <c r="H71" s="160" t="s">
        <v>114</v>
      </c>
      <c r="I71" s="161" t="s">
        <v>518</v>
      </c>
      <c r="J71" s="40"/>
      <c r="K71" s="325"/>
      <c r="L71" s="303"/>
      <c r="M71" s="313"/>
      <c r="N71" s="158" t="str">
        <f t="shared" si="1"/>
        <v>Nem ismert.</v>
      </c>
    </row>
    <row r="72" spans="2:14" ht="75" customHeight="1" x14ac:dyDescent="0.25">
      <c r="B72" s="280"/>
      <c r="C72" s="281"/>
      <c r="D72" s="307"/>
      <c r="E72" s="327"/>
      <c r="F72" s="301"/>
      <c r="G72" s="288"/>
      <c r="H72" s="160" t="s">
        <v>114</v>
      </c>
      <c r="I72" s="161" t="s">
        <v>519</v>
      </c>
      <c r="J72" s="40"/>
      <c r="K72" s="325"/>
      <c r="L72" s="303"/>
      <c r="M72" s="313"/>
      <c r="N72" s="158" t="str">
        <f t="shared" si="1"/>
        <v>Nem ismert.</v>
      </c>
    </row>
    <row r="73" spans="2:14" ht="75" customHeight="1" x14ac:dyDescent="0.25">
      <c r="B73" s="280"/>
      <c r="C73" s="281"/>
      <c r="D73" s="307"/>
      <c r="E73" s="327"/>
      <c r="F73" s="301"/>
      <c r="G73" s="288"/>
      <c r="H73" s="160" t="s">
        <v>114</v>
      </c>
      <c r="I73" s="161" t="s">
        <v>520</v>
      </c>
      <c r="J73" s="40"/>
      <c r="K73" s="325"/>
      <c r="L73" s="303"/>
      <c r="M73" s="313"/>
      <c r="N73" s="158" t="str">
        <f t="shared" si="1"/>
        <v>Nem ismert.</v>
      </c>
    </row>
    <row r="74" spans="2:14" ht="75" customHeight="1" x14ac:dyDescent="0.25">
      <c r="B74" s="280"/>
      <c r="C74" s="281"/>
      <c r="D74" s="307"/>
      <c r="E74" s="327"/>
      <c r="F74" s="301"/>
      <c r="G74" s="288"/>
      <c r="H74" s="160" t="s">
        <v>114</v>
      </c>
      <c r="I74" s="161" t="s">
        <v>521</v>
      </c>
      <c r="J74" s="40"/>
      <c r="K74" s="325"/>
      <c r="L74" s="303"/>
      <c r="M74" s="313"/>
      <c r="N74" s="158" t="str">
        <f t="shared" si="1"/>
        <v>Nem ismert.</v>
      </c>
    </row>
    <row r="75" spans="2:14" ht="75" customHeight="1" x14ac:dyDescent="0.25">
      <c r="B75" s="280"/>
      <c r="C75" s="281"/>
      <c r="D75" s="307"/>
      <c r="E75" s="327"/>
      <c r="F75" s="301"/>
      <c r="G75" s="288"/>
      <c r="H75" s="160" t="s">
        <v>114</v>
      </c>
      <c r="I75" s="161" t="s">
        <v>522</v>
      </c>
      <c r="J75" s="40"/>
      <c r="K75" s="325"/>
      <c r="L75" s="303"/>
      <c r="M75" s="313"/>
      <c r="N75" s="158" t="str">
        <f t="shared" si="1"/>
        <v>Nem ismert.</v>
      </c>
    </row>
    <row r="76" spans="2:14" ht="75" customHeight="1" x14ac:dyDescent="0.25">
      <c r="B76" s="280"/>
      <c r="C76" s="281"/>
      <c r="D76" s="307"/>
      <c r="E76" s="327"/>
      <c r="F76" s="301"/>
      <c r="G76" s="288"/>
      <c r="H76" s="160" t="s">
        <v>114</v>
      </c>
      <c r="I76" s="161" t="s">
        <v>523</v>
      </c>
      <c r="J76" s="40"/>
      <c r="K76" s="325"/>
      <c r="L76" s="303"/>
      <c r="M76" s="313"/>
      <c r="N76" s="158" t="str">
        <f t="shared" si="1"/>
        <v>Nem ismert.</v>
      </c>
    </row>
    <row r="77" spans="2:14" ht="75" customHeight="1" x14ac:dyDescent="0.25">
      <c r="B77" s="280"/>
      <c r="C77" s="281"/>
      <c r="D77" s="307"/>
      <c r="E77" s="327"/>
      <c r="F77" s="301"/>
      <c r="G77" s="288"/>
      <c r="H77" s="160" t="s">
        <v>114</v>
      </c>
      <c r="I77" s="161" t="s">
        <v>524</v>
      </c>
      <c r="J77" s="40"/>
      <c r="K77" s="325"/>
      <c r="L77" s="303"/>
      <c r="M77" s="313"/>
      <c r="N77" s="158" t="str">
        <f t="shared" si="1"/>
        <v>Nem ismert.</v>
      </c>
    </row>
    <row r="78" spans="2:14" ht="75" customHeight="1" x14ac:dyDescent="0.25">
      <c r="B78" s="280"/>
      <c r="C78" s="281"/>
      <c r="D78" s="307"/>
      <c r="E78" s="327"/>
      <c r="F78" s="301"/>
      <c r="G78" s="288"/>
      <c r="H78" s="160" t="s">
        <v>114</v>
      </c>
      <c r="I78" s="161" t="s">
        <v>525</v>
      </c>
      <c r="J78" s="40"/>
      <c r="K78" s="325"/>
      <c r="L78" s="303"/>
      <c r="M78" s="313"/>
      <c r="N78" s="158" t="str">
        <f t="shared" si="1"/>
        <v>Nem ismert.</v>
      </c>
    </row>
    <row r="79" spans="2:14" ht="75" customHeight="1" x14ac:dyDescent="0.25">
      <c r="B79" s="270"/>
      <c r="C79" s="274"/>
      <c r="D79" s="307"/>
      <c r="E79" s="327"/>
      <c r="F79" s="302"/>
      <c r="G79" s="289"/>
      <c r="H79" s="160" t="s">
        <v>114</v>
      </c>
      <c r="I79" s="161" t="s">
        <v>526</v>
      </c>
      <c r="J79" s="40"/>
      <c r="K79" s="325"/>
      <c r="L79" s="299"/>
      <c r="M79" s="293"/>
      <c r="N79" s="158" t="str">
        <f t="shared" si="1"/>
        <v>Nem ismert.</v>
      </c>
    </row>
    <row r="80" spans="2:14" ht="99" customHeight="1" x14ac:dyDescent="0.25">
      <c r="B80" s="230" t="s">
        <v>27</v>
      </c>
      <c r="C80" s="166"/>
      <c r="D80" s="307"/>
      <c r="E80" s="327"/>
      <c r="F80" s="317"/>
      <c r="G80" s="164" t="s">
        <v>216</v>
      </c>
      <c r="H80" s="160" t="s">
        <v>114</v>
      </c>
      <c r="I80" s="29"/>
      <c r="J80" s="160" t="s">
        <v>114</v>
      </c>
      <c r="K80" s="325"/>
      <c r="L80" s="138" t="s">
        <v>27</v>
      </c>
      <c r="M80" s="167"/>
      <c r="N80" s="126" t="str">
        <f>IF(I80="", "Nem ismert.", I80)</f>
        <v>Nem ismert.</v>
      </c>
    </row>
    <row r="81" spans="2:14" ht="278.25" customHeight="1" x14ac:dyDescent="0.25">
      <c r="B81" s="230" t="s">
        <v>27</v>
      </c>
      <c r="C81" s="146" t="s">
        <v>2</v>
      </c>
      <c r="D81" s="307"/>
      <c r="E81" s="327"/>
      <c r="F81" s="317"/>
      <c r="G81" s="168" t="s">
        <v>833</v>
      </c>
      <c r="H81" s="320" t="s">
        <v>215</v>
      </c>
      <c r="I81" s="321"/>
      <c r="J81" s="322"/>
      <c r="K81" s="325"/>
      <c r="L81" s="138" t="s">
        <v>27</v>
      </c>
      <c r="M81" s="139" t="s">
        <v>2</v>
      </c>
      <c r="N81" s="160" t="s">
        <v>114</v>
      </c>
    </row>
    <row r="82" spans="2:14" ht="156.75" customHeight="1" x14ac:dyDescent="0.25">
      <c r="B82" s="230" t="s">
        <v>29</v>
      </c>
      <c r="C82" s="146"/>
      <c r="D82" s="307"/>
      <c r="E82" s="327"/>
      <c r="F82" s="147" t="s">
        <v>1057</v>
      </c>
      <c r="G82" s="164" t="s">
        <v>220</v>
      </c>
      <c r="H82" s="160" t="s">
        <v>114</v>
      </c>
      <c r="I82" s="29"/>
      <c r="J82" s="160" t="s">
        <v>114</v>
      </c>
      <c r="K82" s="165" t="s">
        <v>226</v>
      </c>
      <c r="L82" s="138" t="s">
        <v>29</v>
      </c>
      <c r="M82" s="139"/>
      <c r="N82" s="126" t="str">
        <f t="shared" ref="N82:N83" si="2">IF(I82="", "Nem ismert.", I82)</f>
        <v>Nem ismert.</v>
      </c>
    </row>
    <row r="83" spans="2:14" ht="130.5" customHeight="1" x14ac:dyDescent="0.25">
      <c r="B83" s="230" t="s">
        <v>30</v>
      </c>
      <c r="C83" s="146"/>
      <c r="D83" s="307"/>
      <c r="E83" s="327"/>
      <c r="F83" s="317" t="s">
        <v>452</v>
      </c>
      <c r="G83" s="148" t="s">
        <v>731</v>
      </c>
      <c r="H83" s="160" t="s">
        <v>114</v>
      </c>
      <c r="I83" s="29"/>
      <c r="J83" s="160" t="s">
        <v>114</v>
      </c>
      <c r="K83" s="170" t="s">
        <v>227</v>
      </c>
      <c r="L83" s="138" t="s">
        <v>30</v>
      </c>
      <c r="M83" s="139"/>
      <c r="N83" s="126" t="str">
        <f t="shared" si="2"/>
        <v>Nem ismert.</v>
      </c>
    </row>
    <row r="84" spans="2:14" ht="63.75" customHeight="1" x14ac:dyDescent="0.25">
      <c r="B84" s="269" t="s">
        <v>30</v>
      </c>
      <c r="C84" s="273" t="s">
        <v>2</v>
      </c>
      <c r="D84" s="307"/>
      <c r="E84" s="327"/>
      <c r="F84" s="317"/>
      <c r="G84" s="263" t="s">
        <v>221</v>
      </c>
      <c r="H84" s="35" t="b">
        <v>0</v>
      </c>
      <c r="I84" s="124" t="s">
        <v>223</v>
      </c>
      <c r="J84" s="259" t="s">
        <v>114</v>
      </c>
      <c r="K84" s="323" t="s">
        <v>228</v>
      </c>
      <c r="L84" s="298" t="s">
        <v>30</v>
      </c>
      <c r="M84" s="292" t="s">
        <v>2</v>
      </c>
      <c r="N84" s="126" t="str">
        <f>IF(H84=TRUE, I84, "")</f>
        <v/>
      </c>
    </row>
    <row r="85" spans="2:14" ht="63.75" customHeight="1" x14ac:dyDescent="0.25">
      <c r="B85" s="270"/>
      <c r="C85" s="274"/>
      <c r="D85" s="307"/>
      <c r="E85" s="327"/>
      <c r="F85" s="317"/>
      <c r="G85" s="265"/>
      <c r="H85" s="35" t="b">
        <v>0</v>
      </c>
      <c r="I85" s="124" t="s">
        <v>224</v>
      </c>
      <c r="J85" s="260"/>
      <c r="K85" s="324"/>
      <c r="L85" s="299"/>
      <c r="M85" s="293"/>
      <c r="N85" s="126" t="str">
        <f>IF(H85=TRUE, I85, "")</f>
        <v/>
      </c>
    </row>
    <row r="86" spans="2:14" ht="98.25" customHeight="1" x14ac:dyDescent="0.25">
      <c r="B86" s="230" t="s">
        <v>30</v>
      </c>
      <c r="C86" s="146" t="s">
        <v>3</v>
      </c>
      <c r="D86" s="307"/>
      <c r="E86" s="327"/>
      <c r="F86" s="317"/>
      <c r="G86" s="169" t="s">
        <v>1123</v>
      </c>
      <c r="H86" s="160" t="s">
        <v>114</v>
      </c>
      <c r="I86" s="29"/>
      <c r="J86" s="31"/>
      <c r="K86" s="170" t="s">
        <v>229</v>
      </c>
      <c r="L86" s="138" t="s">
        <v>30</v>
      </c>
      <c r="M86" s="139" t="s">
        <v>3</v>
      </c>
      <c r="N86" s="142" t="str">
        <f>IF(J86="", "Nem", J86)</f>
        <v>Nem</v>
      </c>
    </row>
    <row r="87" spans="2:14" ht="97.5" customHeight="1" x14ac:dyDescent="0.25">
      <c r="B87" s="230" t="s">
        <v>30</v>
      </c>
      <c r="C87" s="146" t="s">
        <v>6</v>
      </c>
      <c r="D87" s="307"/>
      <c r="E87" s="327"/>
      <c r="F87" s="317"/>
      <c r="G87" s="169" t="s">
        <v>732</v>
      </c>
      <c r="H87" s="160" t="s">
        <v>114</v>
      </c>
      <c r="I87" s="29"/>
      <c r="J87" s="29"/>
      <c r="K87" s="171" t="s">
        <v>230</v>
      </c>
      <c r="L87" s="138" t="s">
        <v>30</v>
      </c>
      <c r="M87" s="139" t="s">
        <v>6</v>
      </c>
      <c r="N87" s="126" t="str">
        <f>IF(J87="", "Nem", J87)</f>
        <v>Nem</v>
      </c>
    </row>
    <row r="88" spans="2:14" ht="138.75" customHeight="1" x14ac:dyDescent="0.25">
      <c r="B88" s="230" t="s">
        <v>30</v>
      </c>
      <c r="C88" s="146" t="s">
        <v>7</v>
      </c>
      <c r="D88" s="308"/>
      <c r="E88" s="328"/>
      <c r="F88" s="317"/>
      <c r="G88" s="172" t="s">
        <v>225</v>
      </c>
      <c r="H88" s="160" t="s">
        <v>114</v>
      </c>
      <c r="I88" s="29"/>
      <c r="J88" s="160" t="s">
        <v>114</v>
      </c>
      <c r="K88" s="170"/>
      <c r="L88" s="138" t="s">
        <v>30</v>
      </c>
      <c r="M88" s="139" t="s">
        <v>7</v>
      </c>
      <c r="N88" s="126" t="str">
        <f t="shared" ref="N88:N94" si="3">IF(I88="", "Nem ismert.", I88)</f>
        <v>Nem ismert.</v>
      </c>
    </row>
    <row r="89" spans="2:14" ht="243" customHeight="1" x14ac:dyDescent="0.25">
      <c r="B89" s="230" t="s">
        <v>31</v>
      </c>
      <c r="C89" s="146"/>
      <c r="D89" s="359" t="s">
        <v>239</v>
      </c>
      <c r="E89" s="314" t="s">
        <v>240</v>
      </c>
      <c r="F89" s="317" t="s">
        <v>1109</v>
      </c>
      <c r="G89" s="164" t="s">
        <v>231</v>
      </c>
      <c r="H89" s="160" t="s">
        <v>114</v>
      </c>
      <c r="I89" s="29"/>
      <c r="J89" s="160" t="s">
        <v>114</v>
      </c>
      <c r="K89" s="170" t="s">
        <v>233</v>
      </c>
      <c r="L89" s="138" t="s">
        <v>31</v>
      </c>
      <c r="M89" s="139"/>
      <c r="N89" s="126" t="str">
        <f t="shared" si="3"/>
        <v>Nem ismert.</v>
      </c>
    </row>
    <row r="90" spans="2:14" ht="251.25" customHeight="1" x14ac:dyDescent="0.25">
      <c r="B90" s="230" t="s">
        <v>31</v>
      </c>
      <c r="C90" s="146" t="s">
        <v>2</v>
      </c>
      <c r="D90" s="359"/>
      <c r="E90" s="315"/>
      <c r="F90" s="317"/>
      <c r="G90" s="169" t="s">
        <v>232</v>
      </c>
      <c r="H90" s="160" t="s">
        <v>114</v>
      </c>
      <c r="I90" s="29"/>
      <c r="J90" s="160" t="s">
        <v>114</v>
      </c>
      <c r="K90" s="170"/>
      <c r="L90" s="138" t="s">
        <v>31</v>
      </c>
      <c r="M90" s="139" t="s">
        <v>2</v>
      </c>
      <c r="N90" s="126" t="str">
        <f t="shared" si="3"/>
        <v>Nem ismert.</v>
      </c>
    </row>
    <row r="91" spans="2:14" ht="99.75" customHeight="1" x14ac:dyDescent="0.25">
      <c r="B91" s="230" t="s">
        <v>32</v>
      </c>
      <c r="C91" s="146"/>
      <c r="D91" s="359"/>
      <c r="E91" s="315"/>
      <c r="F91" s="173"/>
      <c r="G91" s="148" t="s">
        <v>242</v>
      </c>
      <c r="H91" s="160" t="s">
        <v>114</v>
      </c>
      <c r="I91" s="29"/>
      <c r="J91" s="160" t="s">
        <v>114</v>
      </c>
      <c r="K91" s="170"/>
      <c r="L91" s="138" t="s">
        <v>32</v>
      </c>
      <c r="M91" s="139"/>
      <c r="N91" s="126" t="str">
        <f t="shared" si="3"/>
        <v>Nem ismert.</v>
      </c>
    </row>
    <row r="92" spans="2:14" ht="104.25" customHeight="1" x14ac:dyDescent="0.25">
      <c r="B92" s="230" t="s">
        <v>33</v>
      </c>
      <c r="C92" s="146"/>
      <c r="D92" s="359"/>
      <c r="E92" s="315"/>
      <c r="F92" s="173"/>
      <c r="G92" s="148" t="s">
        <v>235</v>
      </c>
      <c r="H92" s="160" t="s">
        <v>114</v>
      </c>
      <c r="I92" s="29"/>
      <c r="J92" s="160" t="s">
        <v>114</v>
      </c>
      <c r="K92" s="170"/>
      <c r="L92" s="138" t="s">
        <v>33</v>
      </c>
      <c r="M92" s="139"/>
      <c r="N92" s="126" t="str">
        <f t="shared" si="3"/>
        <v>Nem ismert.</v>
      </c>
    </row>
    <row r="93" spans="2:14" ht="408.75" customHeight="1" x14ac:dyDescent="0.25">
      <c r="B93" s="230" t="s">
        <v>33</v>
      </c>
      <c r="C93" s="146" t="s">
        <v>2</v>
      </c>
      <c r="D93" s="359"/>
      <c r="E93" s="315"/>
      <c r="F93" s="173" t="s">
        <v>453</v>
      </c>
      <c r="G93" s="169" t="s">
        <v>234</v>
      </c>
      <c r="H93" s="160" t="s">
        <v>114</v>
      </c>
      <c r="I93" s="29"/>
      <c r="J93" s="160" t="s">
        <v>114</v>
      </c>
      <c r="K93" s="174"/>
      <c r="L93" s="138" t="s">
        <v>33</v>
      </c>
      <c r="M93" s="139" t="s">
        <v>2</v>
      </c>
      <c r="N93" s="126" t="str">
        <f t="shared" si="3"/>
        <v>Nem ismert.</v>
      </c>
    </row>
    <row r="94" spans="2:14" ht="247.5" customHeight="1" x14ac:dyDescent="0.25">
      <c r="B94" s="230" t="s">
        <v>33</v>
      </c>
      <c r="C94" s="146" t="s">
        <v>3</v>
      </c>
      <c r="D94" s="359"/>
      <c r="E94" s="315"/>
      <c r="F94" s="175" t="s">
        <v>687</v>
      </c>
      <c r="G94" s="152" t="s">
        <v>686</v>
      </c>
      <c r="H94" s="160" t="s">
        <v>114</v>
      </c>
      <c r="I94" s="29"/>
      <c r="J94" s="176" t="s">
        <v>114</v>
      </c>
      <c r="K94" s="174"/>
      <c r="L94" s="138" t="s">
        <v>33</v>
      </c>
      <c r="M94" s="139" t="s">
        <v>3</v>
      </c>
      <c r="N94" s="126" t="str">
        <f t="shared" si="3"/>
        <v>Nem ismert.</v>
      </c>
    </row>
    <row r="95" spans="2:14" ht="123.75" customHeight="1" x14ac:dyDescent="0.25">
      <c r="B95" s="230" t="s">
        <v>33</v>
      </c>
      <c r="C95" s="146" t="s">
        <v>6</v>
      </c>
      <c r="D95" s="359"/>
      <c r="E95" s="315"/>
      <c r="F95" s="317" t="s">
        <v>454</v>
      </c>
      <c r="G95" s="169" t="s">
        <v>236</v>
      </c>
      <c r="H95" s="160" t="s">
        <v>114</v>
      </c>
      <c r="I95" s="29"/>
      <c r="J95" s="29"/>
      <c r="K95" s="170" t="s">
        <v>263</v>
      </c>
      <c r="L95" s="138" t="s">
        <v>33</v>
      </c>
      <c r="M95" s="139" t="s">
        <v>6</v>
      </c>
      <c r="N95" s="126" t="str">
        <f>IF(J95="", "Nem releváns.", J95)</f>
        <v>Nem releváns.</v>
      </c>
    </row>
    <row r="96" spans="2:14" ht="123.75" customHeight="1" x14ac:dyDescent="0.25">
      <c r="B96" s="230" t="s">
        <v>33</v>
      </c>
      <c r="C96" s="146" t="s">
        <v>7</v>
      </c>
      <c r="D96" s="359"/>
      <c r="E96" s="315"/>
      <c r="F96" s="317"/>
      <c r="G96" s="169" t="s">
        <v>237</v>
      </c>
      <c r="H96" s="160" t="s">
        <v>114</v>
      </c>
      <c r="I96" s="29"/>
      <c r="J96" s="29"/>
      <c r="K96" s="174"/>
      <c r="L96" s="138" t="s">
        <v>33</v>
      </c>
      <c r="M96" s="139" t="s">
        <v>7</v>
      </c>
      <c r="N96" s="126" t="str">
        <f>IF(J96="", "Nem releváns.", J96)</f>
        <v>Nem releváns.</v>
      </c>
    </row>
    <row r="97" spans="2:14" ht="123.75" customHeight="1" x14ac:dyDescent="0.25">
      <c r="B97" s="230" t="s">
        <v>33</v>
      </c>
      <c r="C97" s="146" t="s">
        <v>8</v>
      </c>
      <c r="D97" s="359"/>
      <c r="E97" s="315"/>
      <c r="F97" s="317"/>
      <c r="G97" s="169" t="s">
        <v>238</v>
      </c>
      <c r="H97" s="160" t="s">
        <v>114</v>
      </c>
      <c r="I97" s="29"/>
      <c r="J97" s="29"/>
      <c r="K97" s="170" t="s">
        <v>241</v>
      </c>
      <c r="L97" s="138" t="s">
        <v>33</v>
      </c>
      <c r="M97" s="139" t="s">
        <v>8</v>
      </c>
      <c r="N97" s="126" t="str">
        <f>IF(J97="", "Nem releváns.", J97)</f>
        <v>Nem releváns.</v>
      </c>
    </row>
    <row r="98" spans="2:14" ht="409.5" customHeight="1" x14ac:dyDescent="0.25">
      <c r="B98" s="230" t="s">
        <v>34</v>
      </c>
      <c r="C98" s="146"/>
      <c r="D98" s="359"/>
      <c r="E98" s="315"/>
      <c r="F98" s="173" t="s">
        <v>455</v>
      </c>
      <c r="G98" s="164" t="s">
        <v>1108</v>
      </c>
      <c r="H98" s="160" t="s">
        <v>114</v>
      </c>
      <c r="I98" s="29"/>
      <c r="J98" s="176" t="s">
        <v>114</v>
      </c>
      <c r="K98" s="170"/>
      <c r="L98" s="138" t="s">
        <v>34</v>
      </c>
      <c r="M98" s="139"/>
      <c r="N98" s="126" t="str">
        <f>IF(I98="", "Nem ismert.", I98)</f>
        <v>Nem ismert.</v>
      </c>
    </row>
    <row r="99" spans="2:14" ht="374.25" customHeight="1" x14ac:dyDescent="0.25">
      <c r="B99" s="230" t="s">
        <v>35</v>
      </c>
      <c r="C99" s="146"/>
      <c r="D99" s="359"/>
      <c r="E99" s="315"/>
      <c r="F99" s="173" t="s">
        <v>456</v>
      </c>
      <c r="G99" s="164" t="s">
        <v>244</v>
      </c>
      <c r="H99" s="160" t="s">
        <v>114</v>
      </c>
      <c r="I99" s="29"/>
      <c r="J99" s="29"/>
      <c r="K99" s="170"/>
      <c r="L99" s="138" t="s">
        <v>35</v>
      </c>
      <c r="M99" s="139"/>
      <c r="N99" s="126" t="str">
        <f>IF(J99="", "Nem releváns.", J99)</f>
        <v>Nem releváns.</v>
      </c>
    </row>
    <row r="100" spans="2:14" ht="142.5" customHeight="1" x14ac:dyDescent="0.25">
      <c r="B100" s="230" t="s">
        <v>36</v>
      </c>
      <c r="C100" s="146"/>
      <c r="D100" s="359"/>
      <c r="E100" s="315"/>
      <c r="F100" s="317" t="s">
        <v>457</v>
      </c>
      <c r="G100" s="164" t="s">
        <v>245</v>
      </c>
      <c r="H100" s="160" t="s">
        <v>114</v>
      </c>
      <c r="I100" s="29"/>
      <c r="J100" s="29"/>
      <c r="K100" s="170" t="s">
        <v>243</v>
      </c>
      <c r="L100" s="138" t="s">
        <v>36</v>
      </c>
      <c r="M100" s="139"/>
      <c r="N100" s="126" t="str">
        <f>IF(J100="", "Nem releváns.", J100)</f>
        <v>Nem releváns.</v>
      </c>
    </row>
    <row r="101" spans="2:14" ht="142.5" customHeight="1" x14ac:dyDescent="0.25">
      <c r="B101" s="230" t="s">
        <v>36</v>
      </c>
      <c r="C101" s="146" t="s">
        <v>2</v>
      </c>
      <c r="D101" s="359"/>
      <c r="E101" s="316"/>
      <c r="F101" s="317"/>
      <c r="G101" s="169" t="s">
        <v>246</v>
      </c>
      <c r="H101" s="160" t="s">
        <v>114</v>
      </c>
      <c r="I101" s="29"/>
      <c r="J101" s="160" t="s">
        <v>114</v>
      </c>
      <c r="K101" s="170"/>
      <c r="L101" s="138" t="s">
        <v>36</v>
      </c>
      <c r="M101" s="139" t="s">
        <v>2</v>
      </c>
      <c r="N101" s="126" t="str">
        <f>IF(I101="", "Nem ismert.", I101)</f>
        <v>Nem ismert.</v>
      </c>
    </row>
    <row r="102" spans="2:14" ht="234" customHeight="1" x14ac:dyDescent="0.25">
      <c r="B102" s="230" t="s">
        <v>37</v>
      </c>
      <c r="C102" s="146"/>
      <c r="D102" s="359"/>
      <c r="E102" s="177" t="s">
        <v>249</v>
      </c>
      <c r="F102" s="147" t="s">
        <v>458</v>
      </c>
      <c r="G102" s="164" t="s">
        <v>247</v>
      </c>
      <c r="H102" s="160" t="s">
        <v>114</v>
      </c>
      <c r="I102" s="29"/>
      <c r="J102" s="176" t="s">
        <v>114</v>
      </c>
      <c r="K102" s="170" t="s">
        <v>248</v>
      </c>
      <c r="L102" s="138" t="s">
        <v>37</v>
      </c>
      <c r="M102" s="139"/>
      <c r="N102" s="126" t="str">
        <f>IF(I102="", "Nem ismert.", I102)</f>
        <v>Nem ismert.</v>
      </c>
    </row>
    <row r="103" spans="2:14" ht="51.75" customHeight="1" x14ac:dyDescent="0.25">
      <c r="B103" s="356" t="s">
        <v>38</v>
      </c>
      <c r="C103" s="273"/>
      <c r="D103" s="306" t="s">
        <v>258</v>
      </c>
      <c r="E103" s="314" t="s">
        <v>259</v>
      </c>
      <c r="F103" s="300" t="s">
        <v>256</v>
      </c>
      <c r="G103" s="287" t="s">
        <v>253</v>
      </c>
      <c r="H103" s="160" t="s">
        <v>114</v>
      </c>
      <c r="I103" s="161" t="s">
        <v>250</v>
      </c>
      <c r="J103" s="30"/>
      <c r="K103" s="266" t="s">
        <v>254</v>
      </c>
      <c r="L103" s="389" t="s">
        <v>38</v>
      </c>
      <c r="M103" s="292"/>
      <c r="N103" s="158" t="str">
        <f>IF(J103="", "Nem ismert.", J103)</f>
        <v>Nem ismert.</v>
      </c>
    </row>
    <row r="104" spans="2:14" ht="51.75" customHeight="1" x14ac:dyDescent="0.25">
      <c r="B104" s="357"/>
      <c r="C104" s="281"/>
      <c r="D104" s="307"/>
      <c r="E104" s="315"/>
      <c r="F104" s="301"/>
      <c r="G104" s="288"/>
      <c r="H104" s="160" t="s">
        <v>114</v>
      </c>
      <c r="I104" s="155" t="s">
        <v>1067</v>
      </c>
      <c r="J104" s="30"/>
      <c r="K104" s="267"/>
      <c r="L104" s="390"/>
      <c r="M104" s="313"/>
      <c r="N104" s="158" t="str">
        <f>IF(J104="", "Nem ismert.", J104)</f>
        <v>Nem ismert.</v>
      </c>
    </row>
    <row r="105" spans="2:14" ht="51.75" customHeight="1" x14ac:dyDescent="0.25">
      <c r="B105" s="357"/>
      <c r="C105" s="281"/>
      <c r="D105" s="307"/>
      <c r="E105" s="315"/>
      <c r="F105" s="301"/>
      <c r="G105" s="288"/>
      <c r="H105" s="160" t="s">
        <v>114</v>
      </c>
      <c r="I105" s="155" t="s">
        <v>1068</v>
      </c>
      <c r="J105" s="30"/>
      <c r="K105" s="267"/>
      <c r="L105" s="390"/>
      <c r="M105" s="313"/>
      <c r="N105" s="158" t="str">
        <f>IF(J105="", "Nem ismert.", J105)</f>
        <v>Nem ismert.</v>
      </c>
    </row>
    <row r="106" spans="2:14" ht="51.75" customHeight="1" x14ac:dyDescent="0.25">
      <c r="B106" s="357"/>
      <c r="C106" s="281"/>
      <c r="D106" s="307"/>
      <c r="E106" s="315"/>
      <c r="F106" s="301"/>
      <c r="G106" s="288"/>
      <c r="H106" s="160" t="s">
        <v>114</v>
      </c>
      <c r="I106" s="161" t="s">
        <v>251</v>
      </c>
      <c r="J106" s="30"/>
      <c r="K106" s="267"/>
      <c r="L106" s="390"/>
      <c r="M106" s="313"/>
      <c r="N106" s="158" t="str">
        <f t="shared" ref="N106:N133" si="4">IF(J106="", "Nem ismert.", J106)</f>
        <v>Nem ismert.</v>
      </c>
    </row>
    <row r="107" spans="2:14" ht="51.75" customHeight="1" x14ac:dyDescent="0.25">
      <c r="B107" s="357"/>
      <c r="C107" s="281"/>
      <c r="D107" s="307"/>
      <c r="E107" s="315"/>
      <c r="F107" s="301"/>
      <c r="G107" s="288"/>
      <c r="H107" s="160" t="s">
        <v>114</v>
      </c>
      <c r="I107" s="155" t="s">
        <v>1069</v>
      </c>
      <c r="J107" s="30"/>
      <c r="K107" s="267"/>
      <c r="L107" s="390"/>
      <c r="M107" s="313"/>
      <c r="N107" s="158" t="str">
        <f t="shared" si="4"/>
        <v>Nem ismert.</v>
      </c>
    </row>
    <row r="108" spans="2:14" ht="51.75" customHeight="1" x14ac:dyDescent="0.25">
      <c r="B108" s="357"/>
      <c r="C108" s="281"/>
      <c r="D108" s="307"/>
      <c r="E108" s="315"/>
      <c r="F108" s="301"/>
      <c r="G108" s="288"/>
      <c r="H108" s="160" t="s">
        <v>114</v>
      </c>
      <c r="I108" s="155" t="s">
        <v>1068</v>
      </c>
      <c r="J108" s="30"/>
      <c r="K108" s="267"/>
      <c r="L108" s="390"/>
      <c r="M108" s="313"/>
      <c r="N108" s="158" t="str">
        <f t="shared" si="4"/>
        <v>Nem ismert.</v>
      </c>
    </row>
    <row r="109" spans="2:14" ht="51.75" customHeight="1" x14ac:dyDescent="0.25">
      <c r="B109" s="357"/>
      <c r="C109" s="281"/>
      <c r="D109" s="307"/>
      <c r="E109" s="315"/>
      <c r="F109" s="301"/>
      <c r="G109" s="288"/>
      <c r="H109" s="160" t="s">
        <v>114</v>
      </c>
      <c r="I109" s="155" t="s">
        <v>1067</v>
      </c>
      <c r="J109" s="30"/>
      <c r="K109" s="267"/>
      <c r="L109" s="390"/>
      <c r="M109" s="313"/>
      <c r="N109" s="158" t="str">
        <f t="shared" si="4"/>
        <v>Nem ismert.</v>
      </c>
    </row>
    <row r="110" spans="2:14" ht="51.75" customHeight="1" x14ac:dyDescent="0.25">
      <c r="B110" s="357"/>
      <c r="C110" s="281"/>
      <c r="D110" s="307"/>
      <c r="E110" s="315"/>
      <c r="F110" s="301"/>
      <c r="G110" s="288"/>
      <c r="H110" s="160" t="s">
        <v>114</v>
      </c>
      <c r="I110" s="155" t="s">
        <v>1070</v>
      </c>
      <c r="J110" s="30"/>
      <c r="K110" s="267"/>
      <c r="L110" s="390"/>
      <c r="M110" s="313"/>
      <c r="N110" s="158" t="str">
        <f t="shared" si="4"/>
        <v>Nem ismert.</v>
      </c>
    </row>
    <row r="111" spans="2:14" ht="51.75" customHeight="1" x14ac:dyDescent="0.25">
      <c r="B111" s="357"/>
      <c r="C111" s="281"/>
      <c r="D111" s="307"/>
      <c r="E111" s="315"/>
      <c r="F111" s="301"/>
      <c r="G111" s="288"/>
      <c r="H111" s="160" t="s">
        <v>114</v>
      </c>
      <c r="I111" s="155" t="s">
        <v>1071</v>
      </c>
      <c r="J111" s="30"/>
      <c r="K111" s="267"/>
      <c r="L111" s="390"/>
      <c r="M111" s="313"/>
      <c r="N111" s="158" t="str">
        <f t="shared" si="4"/>
        <v>Nem ismert.</v>
      </c>
    </row>
    <row r="112" spans="2:14" ht="51.75" customHeight="1" x14ac:dyDescent="0.25">
      <c r="B112" s="357"/>
      <c r="C112" s="281"/>
      <c r="D112" s="307"/>
      <c r="E112" s="315"/>
      <c r="F112" s="301"/>
      <c r="G112" s="288"/>
      <c r="H112" s="160" t="s">
        <v>114</v>
      </c>
      <c r="I112" s="161" t="s">
        <v>252</v>
      </c>
      <c r="J112" s="30"/>
      <c r="K112" s="267"/>
      <c r="L112" s="390"/>
      <c r="M112" s="313"/>
      <c r="N112" s="158" t="str">
        <f t="shared" si="4"/>
        <v>Nem ismert.</v>
      </c>
    </row>
    <row r="113" spans="2:14" ht="51.75" customHeight="1" x14ac:dyDescent="0.25">
      <c r="B113" s="357"/>
      <c r="C113" s="281"/>
      <c r="D113" s="307"/>
      <c r="E113" s="315"/>
      <c r="F113" s="301"/>
      <c r="G113" s="288"/>
      <c r="H113" s="160" t="s">
        <v>114</v>
      </c>
      <c r="I113" s="155" t="s">
        <v>1069</v>
      </c>
      <c r="J113" s="30"/>
      <c r="K113" s="267"/>
      <c r="L113" s="390"/>
      <c r="M113" s="313"/>
      <c r="N113" s="158" t="str">
        <f t="shared" si="4"/>
        <v>Nem ismert.</v>
      </c>
    </row>
    <row r="114" spans="2:14" ht="51.75" customHeight="1" x14ac:dyDescent="0.25">
      <c r="B114" s="357"/>
      <c r="C114" s="281"/>
      <c r="D114" s="307"/>
      <c r="E114" s="315"/>
      <c r="F114" s="301"/>
      <c r="G114" s="288"/>
      <c r="H114" s="160" t="s">
        <v>114</v>
      </c>
      <c r="I114" s="155" t="s">
        <v>1068</v>
      </c>
      <c r="J114" s="30"/>
      <c r="K114" s="267"/>
      <c r="L114" s="390"/>
      <c r="M114" s="313"/>
      <c r="N114" s="158" t="str">
        <f t="shared" si="4"/>
        <v>Nem ismert.</v>
      </c>
    </row>
    <row r="115" spans="2:14" ht="51.75" customHeight="1" x14ac:dyDescent="0.25">
      <c r="B115" s="357"/>
      <c r="C115" s="281"/>
      <c r="D115" s="307"/>
      <c r="E115" s="315"/>
      <c r="F115" s="301"/>
      <c r="G115" s="288"/>
      <c r="H115" s="160" t="s">
        <v>114</v>
      </c>
      <c r="I115" s="155" t="s">
        <v>1067</v>
      </c>
      <c r="J115" s="30"/>
      <c r="K115" s="267"/>
      <c r="L115" s="390"/>
      <c r="M115" s="313"/>
      <c r="N115" s="158" t="str">
        <f t="shared" si="4"/>
        <v>Nem ismert.</v>
      </c>
    </row>
    <row r="116" spans="2:14" ht="51.75" customHeight="1" x14ac:dyDescent="0.25">
      <c r="B116" s="357"/>
      <c r="C116" s="281"/>
      <c r="D116" s="307"/>
      <c r="E116" s="315"/>
      <c r="F116" s="301"/>
      <c r="G116" s="288"/>
      <c r="H116" s="160" t="s">
        <v>114</v>
      </c>
      <c r="I116" s="155" t="s">
        <v>1070</v>
      </c>
      <c r="J116" s="30"/>
      <c r="K116" s="267"/>
      <c r="L116" s="390"/>
      <c r="M116" s="313"/>
      <c r="N116" s="158" t="str">
        <f>IF(J116="", "Nem ismert.", J116)</f>
        <v>Nem ismert.</v>
      </c>
    </row>
    <row r="117" spans="2:14" ht="51.75" customHeight="1" x14ac:dyDescent="0.25">
      <c r="B117" s="357"/>
      <c r="C117" s="281"/>
      <c r="D117" s="307"/>
      <c r="E117" s="315"/>
      <c r="F117" s="301"/>
      <c r="G117" s="288"/>
      <c r="H117" s="160" t="s">
        <v>114</v>
      </c>
      <c r="I117" s="155" t="s">
        <v>1071</v>
      </c>
      <c r="J117" s="30"/>
      <c r="K117" s="267"/>
      <c r="L117" s="390"/>
      <c r="M117" s="313"/>
      <c r="N117" s="158" t="str">
        <f t="shared" si="4"/>
        <v>Nem ismert.</v>
      </c>
    </row>
    <row r="118" spans="2:14" ht="51.75" customHeight="1" x14ac:dyDescent="0.25">
      <c r="B118" s="357"/>
      <c r="C118" s="281"/>
      <c r="D118" s="307"/>
      <c r="E118" s="315"/>
      <c r="F118" s="301"/>
      <c r="G118" s="288"/>
      <c r="H118" s="34" t="b">
        <v>0</v>
      </c>
      <c r="I118" s="124" t="s">
        <v>255</v>
      </c>
      <c r="J118" s="176" t="s">
        <v>114</v>
      </c>
      <c r="K118" s="267"/>
      <c r="L118" s="390"/>
      <c r="M118" s="313"/>
      <c r="N118" s="126" t="str">
        <f>IF(H118=TRUE, "üzleti évi vízfelhasználás nem ismert.", "")</f>
        <v/>
      </c>
    </row>
    <row r="119" spans="2:14" ht="51.75" customHeight="1" x14ac:dyDescent="0.25">
      <c r="B119" s="357"/>
      <c r="C119" s="281"/>
      <c r="D119" s="307"/>
      <c r="E119" s="315"/>
      <c r="F119" s="301"/>
      <c r="G119" s="288"/>
      <c r="H119" s="160" t="s">
        <v>114</v>
      </c>
      <c r="I119" s="161" t="s">
        <v>527</v>
      </c>
      <c r="J119" s="30"/>
      <c r="K119" s="267"/>
      <c r="L119" s="390"/>
      <c r="M119" s="313"/>
      <c r="N119" s="158" t="str">
        <f t="shared" si="4"/>
        <v>Nem ismert.</v>
      </c>
    </row>
    <row r="120" spans="2:14" ht="51.75" customHeight="1" x14ac:dyDescent="0.25">
      <c r="B120" s="357"/>
      <c r="C120" s="281"/>
      <c r="D120" s="307"/>
      <c r="E120" s="315"/>
      <c r="F120" s="301"/>
      <c r="G120" s="288"/>
      <c r="H120" s="160" t="s">
        <v>114</v>
      </c>
      <c r="I120" s="155" t="s">
        <v>1072</v>
      </c>
      <c r="J120" s="30"/>
      <c r="K120" s="267"/>
      <c r="L120" s="390"/>
      <c r="M120" s="313"/>
      <c r="N120" s="158" t="str">
        <f t="shared" si="4"/>
        <v>Nem ismert.</v>
      </c>
    </row>
    <row r="121" spans="2:14" ht="51.75" customHeight="1" x14ac:dyDescent="0.25">
      <c r="B121" s="357"/>
      <c r="C121" s="281"/>
      <c r="D121" s="307"/>
      <c r="E121" s="315"/>
      <c r="F121" s="301"/>
      <c r="G121" s="288"/>
      <c r="H121" s="160" t="s">
        <v>114</v>
      </c>
      <c r="I121" s="155" t="s">
        <v>1073</v>
      </c>
      <c r="J121" s="30"/>
      <c r="K121" s="267"/>
      <c r="L121" s="390"/>
      <c r="M121" s="313"/>
      <c r="N121" s="158" t="str">
        <f t="shared" si="4"/>
        <v>Nem ismert.</v>
      </c>
    </row>
    <row r="122" spans="2:14" ht="51.75" customHeight="1" x14ac:dyDescent="0.25">
      <c r="B122" s="357"/>
      <c r="C122" s="281"/>
      <c r="D122" s="307"/>
      <c r="E122" s="315"/>
      <c r="F122" s="301"/>
      <c r="G122" s="288"/>
      <c r="H122" s="160" t="s">
        <v>114</v>
      </c>
      <c r="I122" s="161" t="s">
        <v>528</v>
      </c>
      <c r="J122" s="30"/>
      <c r="K122" s="267"/>
      <c r="L122" s="390"/>
      <c r="M122" s="313"/>
      <c r="N122" s="158" t="str">
        <f t="shared" si="4"/>
        <v>Nem ismert.</v>
      </c>
    </row>
    <row r="123" spans="2:14" ht="51.75" customHeight="1" x14ac:dyDescent="0.25">
      <c r="B123" s="357"/>
      <c r="C123" s="281"/>
      <c r="D123" s="307"/>
      <c r="E123" s="315"/>
      <c r="F123" s="301"/>
      <c r="G123" s="288"/>
      <c r="H123" s="160" t="s">
        <v>114</v>
      </c>
      <c r="I123" s="155" t="s">
        <v>1074</v>
      </c>
      <c r="J123" s="30"/>
      <c r="K123" s="267"/>
      <c r="L123" s="390"/>
      <c r="M123" s="313"/>
      <c r="N123" s="158" t="str">
        <f t="shared" si="4"/>
        <v>Nem ismert.</v>
      </c>
    </row>
    <row r="124" spans="2:14" ht="51.75" customHeight="1" x14ac:dyDescent="0.25">
      <c r="B124" s="357"/>
      <c r="C124" s="281"/>
      <c r="D124" s="307"/>
      <c r="E124" s="315"/>
      <c r="F124" s="301"/>
      <c r="G124" s="288"/>
      <c r="H124" s="160" t="s">
        <v>114</v>
      </c>
      <c r="I124" s="155" t="s">
        <v>1073</v>
      </c>
      <c r="J124" s="30"/>
      <c r="K124" s="267"/>
      <c r="L124" s="390"/>
      <c r="M124" s="313"/>
      <c r="N124" s="158" t="str">
        <f t="shared" si="4"/>
        <v>Nem ismert.</v>
      </c>
    </row>
    <row r="125" spans="2:14" ht="51.75" customHeight="1" x14ac:dyDescent="0.25">
      <c r="B125" s="357"/>
      <c r="C125" s="281"/>
      <c r="D125" s="307"/>
      <c r="E125" s="315"/>
      <c r="F125" s="301"/>
      <c r="G125" s="288"/>
      <c r="H125" s="160" t="s">
        <v>114</v>
      </c>
      <c r="I125" s="155" t="s">
        <v>1072</v>
      </c>
      <c r="J125" s="30"/>
      <c r="K125" s="267"/>
      <c r="L125" s="390"/>
      <c r="M125" s="313"/>
      <c r="N125" s="158" t="str">
        <f t="shared" si="4"/>
        <v>Nem ismert.</v>
      </c>
    </row>
    <row r="126" spans="2:14" ht="51.75" customHeight="1" x14ac:dyDescent="0.25">
      <c r="B126" s="357"/>
      <c r="C126" s="281"/>
      <c r="D126" s="307"/>
      <c r="E126" s="315"/>
      <c r="F126" s="301"/>
      <c r="G126" s="288"/>
      <c r="H126" s="160" t="s">
        <v>114</v>
      </c>
      <c r="I126" s="155" t="s">
        <v>1075</v>
      </c>
      <c r="J126" s="30"/>
      <c r="K126" s="267"/>
      <c r="L126" s="390"/>
      <c r="M126" s="313"/>
      <c r="N126" s="158" t="str">
        <f t="shared" si="4"/>
        <v>Nem ismert.</v>
      </c>
    </row>
    <row r="127" spans="2:14" ht="51.75" customHeight="1" x14ac:dyDescent="0.25">
      <c r="B127" s="357"/>
      <c r="C127" s="281"/>
      <c r="D127" s="307"/>
      <c r="E127" s="315"/>
      <c r="F127" s="301"/>
      <c r="G127" s="288"/>
      <c r="H127" s="160" t="s">
        <v>114</v>
      </c>
      <c r="I127" s="155" t="s">
        <v>1076</v>
      </c>
      <c r="J127" s="30"/>
      <c r="K127" s="267"/>
      <c r="L127" s="390"/>
      <c r="M127" s="313"/>
      <c r="N127" s="158" t="str">
        <f t="shared" si="4"/>
        <v>Nem ismert.</v>
      </c>
    </row>
    <row r="128" spans="2:14" ht="51.75" customHeight="1" x14ac:dyDescent="0.25">
      <c r="B128" s="357"/>
      <c r="C128" s="281"/>
      <c r="D128" s="307"/>
      <c r="E128" s="315"/>
      <c r="F128" s="301"/>
      <c r="G128" s="288"/>
      <c r="H128" s="160" t="s">
        <v>114</v>
      </c>
      <c r="I128" s="161" t="s">
        <v>529</v>
      </c>
      <c r="J128" s="30"/>
      <c r="K128" s="267"/>
      <c r="L128" s="390"/>
      <c r="M128" s="313"/>
      <c r="N128" s="158" t="str">
        <f t="shared" si="4"/>
        <v>Nem ismert.</v>
      </c>
    </row>
    <row r="129" spans="2:14" ht="51.75" customHeight="1" x14ac:dyDescent="0.25">
      <c r="B129" s="357"/>
      <c r="C129" s="281"/>
      <c r="D129" s="307"/>
      <c r="E129" s="315"/>
      <c r="F129" s="301"/>
      <c r="G129" s="288"/>
      <c r="H129" s="160" t="s">
        <v>114</v>
      </c>
      <c r="I129" s="155" t="s">
        <v>1074</v>
      </c>
      <c r="J129" s="30"/>
      <c r="K129" s="267"/>
      <c r="L129" s="390"/>
      <c r="M129" s="313"/>
      <c r="N129" s="158" t="str">
        <f t="shared" si="4"/>
        <v>Nem ismert.</v>
      </c>
    </row>
    <row r="130" spans="2:14" ht="51.75" customHeight="1" x14ac:dyDescent="0.25">
      <c r="B130" s="357"/>
      <c r="C130" s="281"/>
      <c r="D130" s="307"/>
      <c r="E130" s="315"/>
      <c r="F130" s="301"/>
      <c r="G130" s="288"/>
      <c r="H130" s="160" t="s">
        <v>114</v>
      </c>
      <c r="I130" s="155" t="s">
        <v>1073</v>
      </c>
      <c r="J130" s="30"/>
      <c r="K130" s="267"/>
      <c r="L130" s="390"/>
      <c r="M130" s="313"/>
      <c r="N130" s="158" t="str">
        <f t="shared" si="4"/>
        <v>Nem ismert.</v>
      </c>
    </row>
    <row r="131" spans="2:14" ht="51.75" customHeight="1" x14ac:dyDescent="0.25">
      <c r="B131" s="357"/>
      <c r="C131" s="281"/>
      <c r="D131" s="307"/>
      <c r="E131" s="315"/>
      <c r="F131" s="301"/>
      <c r="G131" s="288"/>
      <c r="H131" s="160" t="s">
        <v>114</v>
      </c>
      <c r="I131" s="155" t="s">
        <v>1072</v>
      </c>
      <c r="J131" s="30"/>
      <c r="K131" s="267"/>
      <c r="L131" s="390"/>
      <c r="M131" s="313"/>
      <c r="N131" s="158" t="str">
        <f t="shared" si="4"/>
        <v>Nem ismert.</v>
      </c>
    </row>
    <row r="132" spans="2:14" ht="51.75" customHeight="1" x14ac:dyDescent="0.25">
      <c r="B132" s="357"/>
      <c r="C132" s="281"/>
      <c r="D132" s="307"/>
      <c r="E132" s="315"/>
      <c r="F132" s="301"/>
      <c r="G132" s="288"/>
      <c r="H132" s="160" t="s">
        <v>114</v>
      </c>
      <c r="I132" s="155" t="s">
        <v>1075</v>
      </c>
      <c r="J132" s="30"/>
      <c r="K132" s="267"/>
      <c r="L132" s="390"/>
      <c r="M132" s="313"/>
      <c r="N132" s="158" t="str">
        <f t="shared" si="4"/>
        <v>Nem ismert.</v>
      </c>
    </row>
    <row r="133" spans="2:14" ht="51.75" customHeight="1" x14ac:dyDescent="0.25">
      <c r="B133" s="357"/>
      <c r="C133" s="281"/>
      <c r="D133" s="307"/>
      <c r="E133" s="315"/>
      <c r="F133" s="301"/>
      <c r="G133" s="288"/>
      <c r="H133" s="160" t="s">
        <v>114</v>
      </c>
      <c r="I133" s="155" t="s">
        <v>1076</v>
      </c>
      <c r="J133" s="30"/>
      <c r="K133" s="267"/>
      <c r="L133" s="390"/>
      <c r="M133" s="313"/>
      <c r="N133" s="158" t="str">
        <f t="shared" si="4"/>
        <v>Nem ismert.</v>
      </c>
    </row>
    <row r="134" spans="2:14" ht="51.75" customHeight="1" x14ac:dyDescent="0.25">
      <c r="B134" s="358"/>
      <c r="C134" s="274"/>
      <c r="D134" s="307"/>
      <c r="E134" s="315"/>
      <c r="F134" s="301"/>
      <c r="G134" s="289"/>
      <c r="H134" s="34" t="b">
        <v>0</v>
      </c>
      <c r="I134" s="124" t="s">
        <v>530</v>
      </c>
      <c r="J134" s="176" t="s">
        <v>114</v>
      </c>
      <c r="K134" s="268"/>
      <c r="L134" s="391"/>
      <c r="M134" s="293"/>
      <c r="N134" s="126" t="str">
        <f>IF(H134=TRUE, "üzleti évet megelőző üzleti év vízfelhasználása nem ismert.", "")</f>
        <v/>
      </c>
    </row>
    <row r="135" spans="2:14" ht="164.25" customHeight="1" x14ac:dyDescent="0.25">
      <c r="B135" s="230" t="s">
        <v>39</v>
      </c>
      <c r="C135" s="146"/>
      <c r="D135" s="307"/>
      <c r="E135" s="315"/>
      <c r="F135" s="301"/>
      <c r="G135" s="164" t="s">
        <v>257</v>
      </c>
      <c r="H135" s="160" t="s">
        <v>114</v>
      </c>
      <c r="I135" s="29"/>
      <c r="J135" s="31"/>
      <c r="K135" s="170"/>
      <c r="L135" s="138" t="s">
        <v>39</v>
      </c>
      <c r="M135" s="139"/>
      <c r="N135" s="142" t="str">
        <f>IF(J135="", "Nem ismert.", J135)</f>
        <v>Nem ismert.</v>
      </c>
    </row>
    <row r="136" spans="2:14" ht="42" customHeight="1" x14ac:dyDescent="0.25">
      <c r="B136" s="309" t="s">
        <v>42</v>
      </c>
      <c r="C136" s="311"/>
      <c r="D136" s="307"/>
      <c r="E136" s="315"/>
      <c r="F136" s="301"/>
      <c r="G136" s="287" t="s">
        <v>266</v>
      </c>
      <c r="H136" s="160" t="s">
        <v>114</v>
      </c>
      <c r="I136" s="155" t="s">
        <v>1077</v>
      </c>
      <c r="J136" s="30"/>
      <c r="K136" s="266" t="s">
        <v>268</v>
      </c>
      <c r="L136" s="392" t="s">
        <v>42</v>
      </c>
      <c r="M136" s="311"/>
      <c r="N136" s="158" t="str">
        <f t="shared" ref="N136:N169" si="5">IF(J136="", "Nem ismert.", J136)</f>
        <v>Nem ismert.</v>
      </c>
    </row>
    <row r="137" spans="2:14" ht="42" customHeight="1" x14ac:dyDescent="0.25">
      <c r="B137" s="355"/>
      <c r="C137" s="318"/>
      <c r="D137" s="307"/>
      <c r="E137" s="315"/>
      <c r="F137" s="301"/>
      <c r="G137" s="288"/>
      <c r="H137" s="160" t="s">
        <v>114</v>
      </c>
      <c r="I137" s="155" t="s">
        <v>1078</v>
      </c>
      <c r="J137" s="30"/>
      <c r="K137" s="267"/>
      <c r="L137" s="393"/>
      <c r="M137" s="318"/>
      <c r="N137" s="158" t="str">
        <f t="shared" si="5"/>
        <v>Nem ismert.</v>
      </c>
    </row>
    <row r="138" spans="2:14" ht="42" customHeight="1" x14ac:dyDescent="0.25">
      <c r="B138" s="355"/>
      <c r="C138" s="318"/>
      <c r="D138" s="307"/>
      <c r="E138" s="315"/>
      <c r="F138" s="301"/>
      <c r="G138" s="288"/>
      <c r="H138" s="160" t="s">
        <v>114</v>
      </c>
      <c r="I138" s="155" t="s">
        <v>1079</v>
      </c>
      <c r="J138" s="30"/>
      <c r="K138" s="267"/>
      <c r="L138" s="393"/>
      <c r="M138" s="318"/>
      <c r="N138" s="158" t="str">
        <f t="shared" si="5"/>
        <v>Nem ismert.</v>
      </c>
    </row>
    <row r="139" spans="2:14" ht="42" customHeight="1" x14ac:dyDescent="0.25">
      <c r="B139" s="355"/>
      <c r="C139" s="318"/>
      <c r="D139" s="307"/>
      <c r="E139" s="315"/>
      <c r="F139" s="301"/>
      <c r="G139" s="288"/>
      <c r="H139" s="160" t="s">
        <v>114</v>
      </c>
      <c r="I139" s="155" t="s">
        <v>1080</v>
      </c>
      <c r="J139" s="30"/>
      <c r="K139" s="267"/>
      <c r="L139" s="393"/>
      <c r="M139" s="318"/>
      <c r="N139" s="158" t="str">
        <f t="shared" si="5"/>
        <v>Nem ismert.</v>
      </c>
    </row>
    <row r="140" spans="2:14" ht="42" customHeight="1" x14ac:dyDescent="0.25">
      <c r="B140" s="355"/>
      <c r="C140" s="318"/>
      <c r="D140" s="307"/>
      <c r="E140" s="315"/>
      <c r="F140" s="301"/>
      <c r="G140" s="288"/>
      <c r="H140" s="160" t="s">
        <v>114</v>
      </c>
      <c r="I140" s="155" t="s">
        <v>1081</v>
      </c>
      <c r="J140" s="30"/>
      <c r="K140" s="267"/>
      <c r="L140" s="393"/>
      <c r="M140" s="318"/>
      <c r="N140" s="158" t="str">
        <f t="shared" si="5"/>
        <v>Nem ismert.</v>
      </c>
    </row>
    <row r="141" spans="2:14" ht="42" customHeight="1" x14ac:dyDescent="0.25">
      <c r="B141" s="355"/>
      <c r="C141" s="318"/>
      <c r="D141" s="307"/>
      <c r="E141" s="315"/>
      <c r="F141" s="301"/>
      <c r="G141" s="288"/>
      <c r="H141" s="160" t="s">
        <v>114</v>
      </c>
      <c r="I141" s="155" t="s">
        <v>264</v>
      </c>
      <c r="J141" s="30"/>
      <c r="K141" s="267"/>
      <c r="L141" s="393"/>
      <c r="M141" s="318"/>
      <c r="N141" s="158" t="str">
        <f t="shared" si="5"/>
        <v>Nem ismert.</v>
      </c>
    </row>
    <row r="142" spans="2:14" ht="42" customHeight="1" x14ac:dyDescent="0.25">
      <c r="B142" s="355"/>
      <c r="C142" s="318"/>
      <c r="D142" s="307"/>
      <c r="E142" s="315"/>
      <c r="F142" s="301"/>
      <c r="G142" s="288"/>
      <c r="H142" s="160" t="s">
        <v>114</v>
      </c>
      <c r="I142" s="155" t="s">
        <v>1078</v>
      </c>
      <c r="J142" s="30"/>
      <c r="K142" s="267"/>
      <c r="L142" s="393"/>
      <c r="M142" s="318"/>
      <c r="N142" s="158" t="str">
        <f t="shared" si="5"/>
        <v>Nem ismert.</v>
      </c>
    </row>
    <row r="143" spans="2:14" ht="42" customHeight="1" x14ac:dyDescent="0.25">
      <c r="B143" s="355"/>
      <c r="C143" s="318"/>
      <c r="D143" s="307"/>
      <c r="E143" s="315"/>
      <c r="F143" s="301"/>
      <c r="G143" s="288"/>
      <c r="H143" s="160" t="s">
        <v>114</v>
      </c>
      <c r="I143" s="155" t="s">
        <v>1079</v>
      </c>
      <c r="J143" s="30"/>
      <c r="K143" s="267"/>
      <c r="L143" s="393"/>
      <c r="M143" s="318"/>
      <c r="N143" s="158" t="str">
        <f t="shared" si="5"/>
        <v>Nem ismert.</v>
      </c>
    </row>
    <row r="144" spans="2:14" ht="42" customHeight="1" x14ac:dyDescent="0.25">
      <c r="B144" s="355"/>
      <c r="C144" s="318"/>
      <c r="D144" s="307"/>
      <c r="E144" s="315"/>
      <c r="F144" s="301"/>
      <c r="G144" s="288"/>
      <c r="H144" s="160" t="s">
        <v>114</v>
      </c>
      <c r="I144" s="155" t="s">
        <v>1080</v>
      </c>
      <c r="J144" s="30"/>
      <c r="K144" s="267"/>
      <c r="L144" s="393"/>
      <c r="M144" s="318"/>
      <c r="N144" s="158" t="str">
        <f t="shared" si="5"/>
        <v>Nem ismert.</v>
      </c>
    </row>
    <row r="145" spans="2:14" ht="42" customHeight="1" x14ac:dyDescent="0.25">
      <c r="B145" s="355"/>
      <c r="C145" s="318"/>
      <c r="D145" s="307"/>
      <c r="E145" s="315"/>
      <c r="F145" s="301"/>
      <c r="G145" s="288"/>
      <c r="H145" s="160" t="s">
        <v>114</v>
      </c>
      <c r="I145" s="155" t="s">
        <v>1081</v>
      </c>
      <c r="J145" s="30"/>
      <c r="K145" s="267"/>
      <c r="L145" s="393"/>
      <c r="M145" s="318"/>
      <c r="N145" s="158" t="str">
        <f t="shared" si="5"/>
        <v>Nem ismert.</v>
      </c>
    </row>
    <row r="146" spans="2:14" ht="42" customHeight="1" x14ac:dyDescent="0.25">
      <c r="B146" s="355"/>
      <c r="C146" s="318"/>
      <c r="D146" s="307"/>
      <c r="E146" s="315"/>
      <c r="F146" s="301"/>
      <c r="G146" s="288"/>
      <c r="H146" s="160" t="s">
        <v>114</v>
      </c>
      <c r="I146" s="155" t="s">
        <v>265</v>
      </c>
      <c r="J146" s="30"/>
      <c r="K146" s="267"/>
      <c r="L146" s="393"/>
      <c r="M146" s="318"/>
      <c r="N146" s="158" t="str">
        <f t="shared" si="5"/>
        <v>Nem ismert.</v>
      </c>
    </row>
    <row r="147" spans="2:14" ht="42" customHeight="1" x14ac:dyDescent="0.25">
      <c r="B147" s="355"/>
      <c r="C147" s="318"/>
      <c r="D147" s="307"/>
      <c r="E147" s="315"/>
      <c r="F147" s="301"/>
      <c r="G147" s="288"/>
      <c r="H147" s="160" t="s">
        <v>114</v>
      </c>
      <c r="I147" s="155" t="s">
        <v>1082</v>
      </c>
      <c r="J147" s="30"/>
      <c r="K147" s="267"/>
      <c r="L147" s="393"/>
      <c r="M147" s="318"/>
      <c r="N147" s="158" t="str">
        <f t="shared" si="5"/>
        <v>Nem ismert.</v>
      </c>
    </row>
    <row r="148" spans="2:14" ht="42" customHeight="1" x14ac:dyDescent="0.25">
      <c r="B148" s="355"/>
      <c r="C148" s="318"/>
      <c r="D148" s="307"/>
      <c r="E148" s="315"/>
      <c r="F148" s="301"/>
      <c r="G148" s="288"/>
      <c r="H148" s="160" t="s">
        <v>114</v>
      </c>
      <c r="I148" s="155" t="s">
        <v>1083</v>
      </c>
      <c r="J148" s="30"/>
      <c r="K148" s="267"/>
      <c r="L148" s="393"/>
      <c r="M148" s="318"/>
      <c r="N148" s="158" t="str">
        <f t="shared" si="5"/>
        <v>Nem ismert.</v>
      </c>
    </row>
    <row r="149" spans="2:14" ht="42" customHeight="1" x14ac:dyDescent="0.25">
      <c r="B149" s="355"/>
      <c r="C149" s="318"/>
      <c r="D149" s="307"/>
      <c r="E149" s="315"/>
      <c r="F149" s="301"/>
      <c r="G149" s="288"/>
      <c r="H149" s="160" t="s">
        <v>114</v>
      </c>
      <c r="I149" s="155" t="s">
        <v>1080</v>
      </c>
      <c r="J149" s="30"/>
      <c r="K149" s="267"/>
      <c r="L149" s="393"/>
      <c r="M149" s="318"/>
      <c r="N149" s="158" t="str">
        <f t="shared" si="5"/>
        <v>Nem ismert.</v>
      </c>
    </row>
    <row r="150" spans="2:14" ht="42" customHeight="1" x14ac:dyDescent="0.25">
      <c r="B150" s="355"/>
      <c r="C150" s="318"/>
      <c r="D150" s="307"/>
      <c r="E150" s="315"/>
      <c r="F150" s="301"/>
      <c r="G150" s="288"/>
      <c r="H150" s="160" t="s">
        <v>114</v>
      </c>
      <c r="I150" s="155" t="s">
        <v>1081</v>
      </c>
      <c r="J150" s="30"/>
      <c r="K150" s="267"/>
      <c r="L150" s="393"/>
      <c r="M150" s="318"/>
      <c r="N150" s="158" t="str">
        <f t="shared" si="5"/>
        <v>Nem ismert.</v>
      </c>
    </row>
    <row r="151" spans="2:14" ht="42" customHeight="1" x14ac:dyDescent="0.25">
      <c r="B151" s="355"/>
      <c r="C151" s="318"/>
      <c r="D151" s="307"/>
      <c r="E151" s="315"/>
      <c r="F151" s="301"/>
      <c r="G151" s="288"/>
      <c r="H151" s="36" t="b">
        <v>0</v>
      </c>
      <c r="I151" s="124" t="s">
        <v>255</v>
      </c>
      <c r="J151" s="176" t="s">
        <v>114</v>
      </c>
      <c r="K151" s="267"/>
      <c r="L151" s="393"/>
      <c r="M151" s="318"/>
      <c r="N151" s="126" t="str">
        <f>IF(H151=TRUE, "üzleti évi vízfogyasztás nem ismert.", "")</f>
        <v/>
      </c>
    </row>
    <row r="152" spans="2:14" ht="56.25" customHeight="1" x14ac:dyDescent="0.25">
      <c r="B152" s="355"/>
      <c r="C152" s="318"/>
      <c r="D152" s="307"/>
      <c r="E152" s="315"/>
      <c r="F152" s="301"/>
      <c r="G152" s="288"/>
      <c r="H152" s="160" t="s">
        <v>114</v>
      </c>
      <c r="I152" s="155" t="s">
        <v>531</v>
      </c>
      <c r="J152" s="30"/>
      <c r="K152" s="267"/>
      <c r="L152" s="393"/>
      <c r="M152" s="318"/>
      <c r="N152" s="158" t="str">
        <f t="shared" si="5"/>
        <v>Nem ismert.</v>
      </c>
    </row>
    <row r="153" spans="2:14" ht="63.75" customHeight="1" x14ac:dyDescent="0.25">
      <c r="B153" s="355"/>
      <c r="C153" s="318"/>
      <c r="D153" s="307"/>
      <c r="E153" s="315"/>
      <c r="F153" s="301"/>
      <c r="G153" s="288"/>
      <c r="H153" s="160" t="s">
        <v>114</v>
      </c>
      <c r="I153" s="155" t="s">
        <v>1084</v>
      </c>
      <c r="J153" s="30"/>
      <c r="K153" s="267"/>
      <c r="L153" s="393"/>
      <c r="M153" s="318"/>
      <c r="N153" s="158" t="str">
        <f t="shared" si="5"/>
        <v>Nem ismert.</v>
      </c>
    </row>
    <row r="154" spans="2:14" ht="65.25" customHeight="1" x14ac:dyDescent="0.25">
      <c r="B154" s="355"/>
      <c r="C154" s="318"/>
      <c r="D154" s="307"/>
      <c r="E154" s="315"/>
      <c r="F154" s="301"/>
      <c r="G154" s="288"/>
      <c r="H154" s="160" t="s">
        <v>114</v>
      </c>
      <c r="I154" s="155" t="s">
        <v>1085</v>
      </c>
      <c r="J154" s="30"/>
      <c r="K154" s="267"/>
      <c r="L154" s="393"/>
      <c r="M154" s="318"/>
      <c r="N154" s="158" t="str">
        <f t="shared" si="5"/>
        <v>Nem ismert.</v>
      </c>
    </row>
    <row r="155" spans="2:14" ht="42" customHeight="1" x14ac:dyDescent="0.25">
      <c r="B155" s="355"/>
      <c r="C155" s="318"/>
      <c r="D155" s="307"/>
      <c r="E155" s="315"/>
      <c r="F155" s="301"/>
      <c r="G155" s="288"/>
      <c r="H155" s="160" t="s">
        <v>114</v>
      </c>
      <c r="I155" s="155" t="s">
        <v>1086</v>
      </c>
      <c r="J155" s="30"/>
      <c r="K155" s="267"/>
      <c r="L155" s="393"/>
      <c r="M155" s="318"/>
      <c r="N155" s="158" t="str">
        <f t="shared" si="5"/>
        <v>Nem ismert.</v>
      </c>
    </row>
    <row r="156" spans="2:14" ht="42" customHeight="1" x14ac:dyDescent="0.25">
      <c r="B156" s="355"/>
      <c r="C156" s="318"/>
      <c r="D156" s="307"/>
      <c r="E156" s="315"/>
      <c r="F156" s="301"/>
      <c r="G156" s="288"/>
      <c r="H156" s="160" t="s">
        <v>114</v>
      </c>
      <c r="I156" s="155" t="s">
        <v>1087</v>
      </c>
      <c r="J156" s="30"/>
      <c r="K156" s="267"/>
      <c r="L156" s="393"/>
      <c r="M156" s="318"/>
      <c r="N156" s="158" t="str">
        <f t="shared" si="5"/>
        <v>Nem ismert.</v>
      </c>
    </row>
    <row r="157" spans="2:14" ht="63" customHeight="1" x14ac:dyDescent="0.25">
      <c r="B157" s="355"/>
      <c r="C157" s="318"/>
      <c r="D157" s="307"/>
      <c r="E157" s="315"/>
      <c r="F157" s="301"/>
      <c r="G157" s="288"/>
      <c r="H157" s="160" t="s">
        <v>114</v>
      </c>
      <c r="I157" s="155" t="s">
        <v>532</v>
      </c>
      <c r="J157" s="30"/>
      <c r="K157" s="267"/>
      <c r="L157" s="393"/>
      <c r="M157" s="318"/>
      <c r="N157" s="158" t="str">
        <f t="shared" si="5"/>
        <v>Nem ismert.</v>
      </c>
    </row>
    <row r="158" spans="2:14" ht="64.5" customHeight="1" x14ac:dyDescent="0.25">
      <c r="B158" s="355"/>
      <c r="C158" s="318"/>
      <c r="D158" s="307"/>
      <c r="E158" s="315"/>
      <c r="F158" s="301"/>
      <c r="G158" s="288"/>
      <c r="H158" s="160" t="s">
        <v>114</v>
      </c>
      <c r="I158" s="155" t="s">
        <v>1084</v>
      </c>
      <c r="J158" s="30"/>
      <c r="K158" s="267"/>
      <c r="L158" s="393"/>
      <c r="M158" s="318"/>
      <c r="N158" s="158" t="str">
        <f t="shared" si="5"/>
        <v>Nem ismert.</v>
      </c>
    </row>
    <row r="159" spans="2:14" ht="42" customHeight="1" x14ac:dyDescent="0.25">
      <c r="B159" s="355"/>
      <c r="C159" s="318"/>
      <c r="D159" s="307"/>
      <c r="E159" s="315"/>
      <c r="F159" s="301"/>
      <c r="G159" s="288"/>
      <c r="H159" s="160" t="s">
        <v>114</v>
      </c>
      <c r="I159" s="155" t="s">
        <v>1085</v>
      </c>
      <c r="J159" s="30"/>
      <c r="K159" s="267"/>
      <c r="L159" s="393"/>
      <c r="M159" s="318"/>
      <c r="N159" s="158" t="str">
        <f t="shared" si="5"/>
        <v>Nem ismert.</v>
      </c>
    </row>
    <row r="160" spans="2:14" ht="42" customHeight="1" x14ac:dyDescent="0.25">
      <c r="B160" s="355"/>
      <c r="C160" s="318"/>
      <c r="D160" s="307"/>
      <c r="E160" s="315"/>
      <c r="F160" s="301"/>
      <c r="G160" s="288"/>
      <c r="H160" s="160" t="s">
        <v>114</v>
      </c>
      <c r="I160" s="155" t="s">
        <v>1086</v>
      </c>
      <c r="J160" s="30"/>
      <c r="K160" s="267"/>
      <c r="L160" s="393"/>
      <c r="M160" s="318"/>
      <c r="N160" s="158" t="str">
        <f t="shared" si="5"/>
        <v>Nem ismert.</v>
      </c>
    </row>
    <row r="161" spans="2:14" ht="42" customHeight="1" x14ac:dyDescent="0.25">
      <c r="B161" s="355"/>
      <c r="C161" s="318"/>
      <c r="D161" s="307"/>
      <c r="E161" s="315"/>
      <c r="F161" s="301"/>
      <c r="G161" s="288"/>
      <c r="H161" s="160" t="s">
        <v>114</v>
      </c>
      <c r="I161" s="155" t="s">
        <v>1087</v>
      </c>
      <c r="J161" s="30"/>
      <c r="K161" s="267"/>
      <c r="L161" s="393"/>
      <c r="M161" s="318"/>
      <c r="N161" s="158" t="str">
        <f t="shared" si="5"/>
        <v>Nem ismert.</v>
      </c>
    </row>
    <row r="162" spans="2:14" ht="42" customHeight="1" x14ac:dyDescent="0.25">
      <c r="B162" s="355"/>
      <c r="C162" s="318"/>
      <c r="D162" s="307"/>
      <c r="E162" s="315"/>
      <c r="F162" s="301"/>
      <c r="G162" s="288"/>
      <c r="H162" s="160" t="s">
        <v>114</v>
      </c>
      <c r="I162" s="155" t="s">
        <v>533</v>
      </c>
      <c r="J162" s="30"/>
      <c r="K162" s="267"/>
      <c r="L162" s="393"/>
      <c r="M162" s="318"/>
      <c r="N162" s="158" t="str">
        <f t="shared" si="5"/>
        <v>Nem ismert.</v>
      </c>
    </row>
    <row r="163" spans="2:14" ht="42" customHeight="1" x14ac:dyDescent="0.25">
      <c r="B163" s="355"/>
      <c r="C163" s="318"/>
      <c r="D163" s="307"/>
      <c r="E163" s="315"/>
      <c r="F163" s="301"/>
      <c r="G163" s="288"/>
      <c r="H163" s="160" t="s">
        <v>114</v>
      </c>
      <c r="I163" s="155" t="s">
        <v>1088</v>
      </c>
      <c r="J163" s="30"/>
      <c r="K163" s="267"/>
      <c r="L163" s="393"/>
      <c r="M163" s="318"/>
      <c r="N163" s="158" t="str">
        <f t="shared" si="5"/>
        <v>Nem ismert.</v>
      </c>
    </row>
    <row r="164" spans="2:14" ht="42" customHeight="1" x14ac:dyDescent="0.25">
      <c r="B164" s="355"/>
      <c r="C164" s="318"/>
      <c r="D164" s="307"/>
      <c r="E164" s="315"/>
      <c r="F164" s="301"/>
      <c r="G164" s="288"/>
      <c r="H164" s="160" t="s">
        <v>114</v>
      </c>
      <c r="I164" s="155" t="s">
        <v>1089</v>
      </c>
      <c r="J164" s="30"/>
      <c r="K164" s="267"/>
      <c r="L164" s="393"/>
      <c r="M164" s="318"/>
      <c r="N164" s="158" t="str">
        <f t="shared" si="5"/>
        <v>Nem ismert.</v>
      </c>
    </row>
    <row r="165" spans="2:14" ht="42" customHeight="1" x14ac:dyDescent="0.25">
      <c r="B165" s="355"/>
      <c r="C165" s="318"/>
      <c r="D165" s="307"/>
      <c r="E165" s="315"/>
      <c r="F165" s="301"/>
      <c r="G165" s="288"/>
      <c r="H165" s="160" t="s">
        <v>114</v>
      </c>
      <c r="I165" s="155" t="s">
        <v>1086</v>
      </c>
      <c r="J165" s="30"/>
      <c r="K165" s="267"/>
      <c r="L165" s="393"/>
      <c r="M165" s="318"/>
      <c r="N165" s="158" t="str">
        <f t="shared" si="5"/>
        <v>Nem ismert.</v>
      </c>
    </row>
    <row r="166" spans="2:14" ht="42" customHeight="1" x14ac:dyDescent="0.25">
      <c r="B166" s="355"/>
      <c r="C166" s="318"/>
      <c r="D166" s="307"/>
      <c r="E166" s="315"/>
      <c r="F166" s="301"/>
      <c r="G166" s="288"/>
      <c r="H166" s="160" t="s">
        <v>114</v>
      </c>
      <c r="I166" s="155" t="s">
        <v>1087</v>
      </c>
      <c r="J166" s="30"/>
      <c r="K166" s="267"/>
      <c r="L166" s="393"/>
      <c r="M166" s="318"/>
      <c r="N166" s="158" t="str">
        <f t="shared" si="5"/>
        <v>Nem ismert.</v>
      </c>
    </row>
    <row r="167" spans="2:14" ht="42" customHeight="1" x14ac:dyDescent="0.25">
      <c r="B167" s="355"/>
      <c r="C167" s="318"/>
      <c r="D167" s="307"/>
      <c r="E167" s="315"/>
      <c r="F167" s="301"/>
      <c r="G167" s="288"/>
      <c r="H167" s="36" t="b">
        <v>0</v>
      </c>
      <c r="I167" s="124" t="s">
        <v>530</v>
      </c>
      <c r="J167" s="176" t="s">
        <v>114</v>
      </c>
      <c r="K167" s="267"/>
      <c r="L167" s="393"/>
      <c r="M167" s="318"/>
      <c r="N167" s="126" t="str">
        <f>IF(H167=TRUE, "üzleti évet megelőző üzleti év vízfogyasztása nem ismert.", "")</f>
        <v/>
      </c>
    </row>
    <row r="168" spans="2:14" ht="42" customHeight="1" x14ac:dyDescent="0.25">
      <c r="B168" s="355"/>
      <c r="C168" s="318"/>
      <c r="D168" s="307"/>
      <c r="E168" s="315"/>
      <c r="F168" s="301"/>
      <c r="G168" s="288"/>
      <c r="H168" s="160" t="s">
        <v>114</v>
      </c>
      <c r="I168" s="155" t="s">
        <v>267</v>
      </c>
      <c r="J168" s="178">
        <f>(J103+J106+J112)-(J136+J141+J146)</f>
        <v>0</v>
      </c>
      <c r="K168" s="267"/>
      <c r="L168" s="393"/>
      <c r="M168" s="318"/>
      <c r="N168" s="158">
        <f t="shared" si="5"/>
        <v>0</v>
      </c>
    </row>
    <row r="169" spans="2:14" ht="42" customHeight="1" x14ac:dyDescent="0.25">
      <c r="B169" s="310"/>
      <c r="C169" s="312"/>
      <c r="D169" s="308"/>
      <c r="E169" s="316"/>
      <c r="F169" s="302"/>
      <c r="G169" s="289"/>
      <c r="H169" s="160" t="s">
        <v>114</v>
      </c>
      <c r="I169" s="155" t="s">
        <v>534</v>
      </c>
      <c r="J169" s="178">
        <f>(J119+J122+J128)-(J152+J157+J162)</f>
        <v>0</v>
      </c>
      <c r="K169" s="268"/>
      <c r="L169" s="394"/>
      <c r="M169" s="312"/>
      <c r="N169" s="158">
        <f t="shared" si="5"/>
        <v>0</v>
      </c>
    </row>
    <row r="170" spans="2:14" ht="225" x14ac:dyDescent="0.25">
      <c r="B170" s="230" t="s">
        <v>43</v>
      </c>
      <c r="C170" s="146"/>
      <c r="D170" s="306" t="s">
        <v>277</v>
      </c>
      <c r="E170" s="326" t="s">
        <v>278</v>
      </c>
      <c r="F170" s="173" t="s">
        <v>463</v>
      </c>
      <c r="G170" s="164" t="s">
        <v>269</v>
      </c>
      <c r="H170" s="160" t="s">
        <v>114</v>
      </c>
      <c r="I170" s="29"/>
      <c r="J170" s="176" t="s">
        <v>114</v>
      </c>
      <c r="K170" s="171" t="s">
        <v>271</v>
      </c>
      <c r="L170" s="138" t="s">
        <v>43</v>
      </c>
      <c r="M170" s="136"/>
      <c r="N170" s="126" t="str">
        <f>IF(I170="", "Nem ismert.", I170)</f>
        <v>Nem ismert.</v>
      </c>
    </row>
    <row r="171" spans="2:14" ht="146.25" customHeight="1" x14ac:dyDescent="0.25">
      <c r="B171" s="230" t="s">
        <v>44</v>
      </c>
      <c r="C171" s="146"/>
      <c r="D171" s="307"/>
      <c r="E171" s="327"/>
      <c r="F171" s="300" t="s">
        <v>462</v>
      </c>
      <c r="G171" s="164" t="s">
        <v>270</v>
      </c>
      <c r="H171" s="160" t="s">
        <v>114</v>
      </c>
      <c r="I171" s="29"/>
      <c r="J171" s="29"/>
      <c r="K171" s="171" t="s">
        <v>451</v>
      </c>
      <c r="L171" s="138" t="s">
        <v>44</v>
      </c>
      <c r="M171" s="136"/>
      <c r="N171" s="126" t="str">
        <f>IF(J171="", "Nem", J171)</f>
        <v>Nem</v>
      </c>
    </row>
    <row r="172" spans="2:14" ht="115.5" customHeight="1" x14ac:dyDescent="0.25">
      <c r="B172" s="269" t="s">
        <v>45</v>
      </c>
      <c r="C172" s="273"/>
      <c r="D172" s="307"/>
      <c r="E172" s="327"/>
      <c r="F172" s="301"/>
      <c r="G172" s="261" t="s">
        <v>272</v>
      </c>
      <c r="H172" s="160" t="s">
        <v>114</v>
      </c>
      <c r="I172" s="29"/>
      <c r="J172" s="176" t="s">
        <v>114</v>
      </c>
      <c r="K172" s="266" t="s">
        <v>275</v>
      </c>
      <c r="L172" s="298" t="s">
        <v>45</v>
      </c>
      <c r="M172" s="271"/>
      <c r="N172" s="126" t="str">
        <f>IF(I172="", "Nem ismert.", I172)</f>
        <v>Nem ismert.</v>
      </c>
    </row>
    <row r="173" spans="2:14" ht="201" customHeight="1" x14ac:dyDescent="0.25">
      <c r="B173" s="270"/>
      <c r="C173" s="274"/>
      <c r="D173" s="307"/>
      <c r="E173" s="327"/>
      <c r="F173" s="302"/>
      <c r="G173" s="262"/>
      <c r="H173" s="407" t="s">
        <v>273</v>
      </c>
      <c r="I173" s="408"/>
      <c r="J173" s="29"/>
      <c r="K173" s="268"/>
      <c r="L173" s="299"/>
      <c r="M173" s="272"/>
      <c r="N173" s="126" t="str">
        <f>IF(J173="", "-", J173)</f>
        <v>-</v>
      </c>
    </row>
    <row r="174" spans="2:14" ht="232.5" customHeight="1" x14ac:dyDescent="0.25">
      <c r="B174" s="230" t="s">
        <v>46</v>
      </c>
      <c r="C174" s="146"/>
      <c r="D174" s="307"/>
      <c r="E174" s="327"/>
      <c r="F174" s="300" t="s">
        <v>280</v>
      </c>
      <c r="G174" s="164" t="s">
        <v>274</v>
      </c>
      <c r="H174" s="160" t="s">
        <v>114</v>
      </c>
      <c r="I174" s="29"/>
      <c r="J174" s="29"/>
      <c r="K174" s="170" t="s">
        <v>276</v>
      </c>
      <c r="L174" s="138" t="s">
        <v>46</v>
      </c>
      <c r="M174" s="136"/>
      <c r="N174" s="126" t="str">
        <f>IF(J174="", "Nem", J174)</f>
        <v>Nem</v>
      </c>
    </row>
    <row r="175" spans="2:14" ht="131.25" x14ac:dyDescent="0.25">
      <c r="B175" s="230" t="s">
        <v>47</v>
      </c>
      <c r="C175" s="146"/>
      <c r="D175" s="307"/>
      <c r="E175" s="327"/>
      <c r="F175" s="301"/>
      <c r="G175" s="164" t="s">
        <v>279</v>
      </c>
      <c r="H175" s="160" t="s">
        <v>114</v>
      </c>
      <c r="I175" s="29"/>
      <c r="J175" s="176" t="s">
        <v>114</v>
      </c>
      <c r="K175" s="170"/>
      <c r="L175" s="138" t="s">
        <v>47</v>
      </c>
      <c r="M175" s="136"/>
      <c r="N175" s="126" t="str">
        <f>IF(I175="", "Nem ismert.", I175)</f>
        <v>Nem ismert.</v>
      </c>
    </row>
    <row r="176" spans="2:14" ht="87.75" customHeight="1" x14ac:dyDescent="0.25">
      <c r="B176" s="269" t="s">
        <v>47</v>
      </c>
      <c r="C176" s="273" t="s">
        <v>2</v>
      </c>
      <c r="D176" s="307"/>
      <c r="E176" s="327"/>
      <c r="F176" s="301"/>
      <c r="G176" s="263" t="s">
        <v>759</v>
      </c>
      <c r="H176" s="160" t="s">
        <v>114</v>
      </c>
      <c r="I176" s="161" t="s">
        <v>281</v>
      </c>
      <c r="J176" s="32"/>
      <c r="K176" s="266" t="s">
        <v>314</v>
      </c>
      <c r="L176" s="298" t="s">
        <v>47</v>
      </c>
      <c r="M176" s="271" t="s">
        <v>2</v>
      </c>
      <c r="N176" s="156" t="str">
        <f t="shared" ref="N176:N198" si="6">IF(J176="", "Nem ismert.", J176)</f>
        <v>Nem ismert.</v>
      </c>
    </row>
    <row r="177" spans="2:14" ht="87.75" customHeight="1" x14ac:dyDescent="0.25">
      <c r="B177" s="280"/>
      <c r="C177" s="281"/>
      <c r="D177" s="307"/>
      <c r="E177" s="327"/>
      <c r="F177" s="301"/>
      <c r="G177" s="264"/>
      <c r="H177" s="160" t="s">
        <v>114</v>
      </c>
      <c r="I177" s="161" t="s">
        <v>282</v>
      </c>
      <c r="J177" s="29"/>
      <c r="K177" s="267"/>
      <c r="L177" s="303"/>
      <c r="M177" s="319"/>
      <c r="N177" s="126" t="str">
        <f t="shared" si="6"/>
        <v>Nem ismert.</v>
      </c>
    </row>
    <row r="178" spans="2:14" ht="87.75" customHeight="1" x14ac:dyDescent="0.25">
      <c r="B178" s="280"/>
      <c r="C178" s="281"/>
      <c r="D178" s="307"/>
      <c r="E178" s="327"/>
      <c r="F178" s="301"/>
      <c r="G178" s="264"/>
      <c r="H178" s="160" t="s">
        <v>114</v>
      </c>
      <c r="I178" s="161" t="s">
        <v>535</v>
      </c>
      <c r="J178" s="32"/>
      <c r="K178" s="267"/>
      <c r="L178" s="303"/>
      <c r="M178" s="319"/>
      <c r="N178" s="156" t="str">
        <f t="shared" si="6"/>
        <v>Nem ismert.</v>
      </c>
    </row>
    <row r="179" spans="2:14" ht="87.75" customHeight="1" x14ac:dyDescent="0.25">
      <c r="B179" s="270"/>
      <c r="C179" s="274"/>
      <c r="D179" s="307"/>
      <c r="E179" s="327"/>
      <c r="F179" s="301"/>
      <c r="G179" s="265"/>
      <c r="H179" s="160" t="s">
        <v>114</v>
      </c>
      <c r="I179" s="161" t="s">
        <v>536</v>
      </c>
      <c r="J179" s="29"/>
      <c r="K179" s="268"/>
      <c r="L179" s="299"/>
      <c r="M179" s="272"/>
      <c r="N179" s="126" t="str">
        <f t="shared" si="6"/>
        <v>Nem ismert.</v>
      </c>
    </row>
    <row r="180" spans="2:14" ht="43.5" customHeight="1" x14ac:dyDescent="0.25">
      <c r="B180" s="269" t="s">
        <v>47</v>
      </c>
      <c r="C180" s="273" t="s">
        <v>3</v>
      </c>
      <c r="D180" s="307"/>
      <c r="E180" s="327"/>
      <c r="F180" s="301"/>
      <c r="G180" s="263" t="s">
        <v>283</v>
      </c>
      <c r="H180" s="160" t="s">
        <v>114</v>
      </c>
      <c r="I180" s="161" t="s">
        <v>281</v>
      </c>
      <c r="J180" s="32"/>
      <c r="K180" s="266" t="s">
        <v>315</v>
      </c>
      <c r="L180" s="275" t="s">
        <v>47</v>
      </c>
      <c r="M180" s="271" t="s">
        <v>3</v>
      </c>
      <c r="N180" s="156" t="str">
        <f t="shared" si="6"/>
        <v>Nem ismert.</v>
      </c>
    </row>
    <row r="181" spans="2:14" ht="43.5" customHeight="1" x14ac:dyDescent="0.25">
      <c r="B181" s="280"/>
      <c r="C181" s="281"/>
      <c r="D181" s="307"/>
      <c r="E181" s="327"/>
      <c r="F181" s="301"/>
      <c r="G181" s="264"/>
      <c r="H181" s="160" t="s">
        <v>114</v>
      </c>
      <c r="I181" s="161" t="s">
        <v>282</v>
      </c>
      <c r="J181" s="29"/>
      <c r="K181" s="267"/>
      <c r="L181" s="276"/>
      <c r="M181" s="319"/>
      <c r="N181" s="126" t="str">
        <f t="shared" si="6"/>
        <v>Nem ismert.</v>
      </c>
    </row>
    <row r="182" spans="2:14" ht="43.5" customHeight="1" x14ac:dyDescent="0.25">
      <c r="B182" s="280"/>
      <c r="C182" s="281"/>
      <c r="D182" s="307"/>
      <c r="E182" s="327"/>
      <c r="F182" s="301"/>
      <c r="G182" s="264"/>
      <c r="H182" s="160" t="s">
        <v>114</v>
      </c>
      <c r="I182" s="161" t="s">
        <v>284</v>
      </c>
      <c r="J182" s="30"/>
      <c r="K182" s="267"/>
      <c r="L182" s="276"/>
      <c r="M182" s="319"/>
      <c r="N182" s="158" t="str">
        <f t="shared" si="6"/>
        <v>Nem ismert.</v>
      </c>
    </row>
    <row r="183" spans="2:14" ht="43.5" customHeight="1" x14ac:dyDescent="0.25">
      <c r="B183" s="280"/>
      <c r="C183" s="281"/>
      <c r="D183" s="307"/>
      <c r="E183" s="327"/>
      <c r="F183" s="301"/>
      <c r="G183" s="264"/>
      <c r="H183" s="160" t="s">
        <v>114</v>
      </c>
      <c r="I183" s="161" t="s">
        <v>535</v>
      </c>
      <c r="J183" s="32"/>
      <c r="K183" s="267"/>
      <c r="L183" s="276"/>
      <c r="M183" s="319"/>
      <c r="N183" s="156" t="str">
        <f t="shared" si="6"/>
        <v>Nem ismert.</v>
      </c>
    </row>
    <row r="184" spans="2:14" ht="43.5" customHeight="1" x14ac:dyDescent="0.25">
      <c r="B184" s="280"/>
      <c r="C184" s="281"/>
      <c r="D184" s="307"/>
      <c r="E184" s="327"/>
      <c r="F184" s="301"/>
      <c r="G184" s="264"/>
      <c r="H184" s="160" t="s">
        <v>114</v>
      </c>
      <c r="I184" s="161" t="s">
        <v>536</v>
      </c>
      <c r="J184" s="29"/>
      <c r="K184" s="267"/>
      <c r="L184" s="276"/>
      <c r="M184" s="319"/>
      <c r="N184" s="126" t="str">
        <f t="shared" si="6"/>
        <v>Nem ismert.</v>
      </c>
    </row>
    <row r="185" spans="2:14" ht="43.5" customHeight="1" x14ac:dyDescent="0.25">
      <c r="B185" s="270"/>
      <c r="C185" s="274"/>
      <c r="D185" s="308"/>
      <c r="E185" s="328"/>
      <c r="F185" s="302"/>
      <c r="G185" s="265"/>
      <c r="H185" s="160" t="s">
        <v>114</v>
      </c>
      <c r="I185" s="161" t="s">
        <v>537</v>
      </c>
      <c r="J185" s="30"/>
      <c r="K185" s="268"/>
      <c r="L185" s="277"/>
      <c r="M185" s="272"/>
      <c r="N185" s="158" t="str">
        <f t="shared" si="6"/>
        <v>Nem ismert.</v>
      </c>
    </row>
    <row r="186" spans="2:14" ht="232.5" customHeight="1" x14ac:dyDescent="0.25">
      <c r="B186" s="230" t="s">
        <v>48</v>
      </c>
      <c r="C186" s="146"/>
      <c r="D186" s="404" t="s">
        <v>288</v>
      </c>
      <c r="E186" s="179" t="s">
        <v>286</v>
      </c>
      <c r="F186" s="147" t="s">
        <v>461</v>
      </c>
      <c r="G186" s="164" t="s">
        <v>285</v>
      </c>
      <c r="H186" s="160" t="s">
        <v>114</v>
      </c>
      <c r="I186" s="29"/>
      <c r="J186" s="176" t="s">
        <v>114</v>
      </c>
      <c r="K186" s="170"/>
      <c r="L186" s="153" t="s">
        <v>48</v>
      </c>
      <c r="M186" s="139"/>
      <c r="N186" s="126" t="str">
        <f>IF(I186="", "Nem ismert.", I186)</f>
        <v>Nem ismert.</v>
      </c>
    </row>
    <row r="187" spans="2:14" s="118" customFormat="1" ht="371.25" customHeight="1" x14ac:dyDescent="0.25">
      <c r="B187" s="231" t="s">
        <v>49</v>
      </c>
      <c r="C187" s="144"/>
      <c r="D187" s="405"/>
      <c r="E187" s="180" t="s">
        <v>287</v>
      </c>
      <c r="F187" s="181" t="s">
        <v>316</v>
      </c>
      <c r="G187" s="135" t="s">
        <v>289</v>
      </c>
      <c r="H187" s="160" t="s">
        <v>114</v>
      </c>
      <c r="I187" s="161" t="s">
        <v>290</v>
      </c>
      <c r="J187" s="32"/>
      <c r="K187" s="182" t="s">
        <v>291</v>
      </c>
      <c r="L187" s="183" t="s">
        <v>49</v>
      </c>
      <c r="M187" s="130"/>
      <c r="N187" s="156" t="str">
        <f t="shared" si="6"/>
        <v>Nem ismert.</v>
      </c>
    </row>
    <row r="188" spans="2:14" s="118" customFormat="1" ht="45" customHeight="1" x14ac:dyDescent="0.25">
      <c r="B188" s="233"/>
      <c r="C188" s="184"/>
      <c r="D188" s="405"/>
      <c r="E188" s="185"/>
      <c r="F188" s="187"/>
      <c r="G188" s="188"/>
      <c r="H188" s="160" t="s">
        <v>114</v>
      </c>
      <c r="I188" s="161" t="s">
        <v>292</v>
      </c>
      <c r="J188" s="32"/>
      <c r="K188" s="189"/>
      <c r="L188" s="190"/>
      <c r="M188" s="186"/>
      <c r="N188" s="156" t="str">
        <f t="shared" si="6"/>
        <v>Nem ismert.</v>
      </c>
    </row>
    <row r="189" spans="2:14" s="118" customFormat="1" ht="45" customHeight="1" x14ac:dyDescent="0.25">
      <c r="B189" s="233"/>
      <c r="C189" s="184"/>
      <c r="D189" s="405"/>
      <c r="E189" s="185"/>
      <c r="F189" s="187"/>
      <c r="G189" s="188"/>
      <c r="H189" s="160" t="s">
        <v>114</v>
      </c>
      <c r="I189" s="161" t="s">
        <v>293</v>
      </c>
      <c r="J189" s="32"/>
      <c r="K189" s="189"/>
      <c r="L189" s="190"/>
      <c r="M189" s="186"/>
      <c r="N189" s="156" t="str">
        <f t="shared" si="6"/>
        <v>Nem ismert.</v>
      </c>
    </row>
    <row r="190" spans="2:14" s="118" customFormat="1" ht="45" customHeight="1" x14ac:dyDescent="0.25">
      <c r="B190" s="233"/>
      <c r="C190" s="184"/>
      <c r="D190" s="405"/>
      <c r="E190" s="185"/>
      <c r="F190" s="187"/>
      <c r="G190" s="188"/>
      <c r="H190" s="160" t="s">
        <v>114</v>
      </c>
      <c r="I190" s="161" t="s">
        <v>294</v>
      </c>
      <c r="J190" s="32"/>
      <c r="K190" s="189"/>
      <c r="L190" s="190"/>
      <c r="M190" s="186"/>
      <c r="N190" s="156" t="str">
        <f t="shared" si="6"/>
        <v>Nem ismert.</v>
      </c>
    </row>
    <row r="191" spans="2:14" s="118" customFormat="1" ht="45" customHeight="1" x14ac:dyDescent="0.25">
      <c r="B191" s="233"/>
      <c r="C191" s="184"/>
      <c r="D191" s="405"/>
      <c r="E191" s="185"/>
      <c r="F191" s="187"/>
      <c r="G191" s="188"/>
      <c r="H191" s="160" t="s">
        <v>114</v>
      </c>
      <c r="I191" s="161" t="s">
        <v>295</v>
      </c>
      <c r="J191" s="32"/>
      <c r="K191" s="189"/>
      <c r="L191" s="190"/>
      <c r="M191" s="186"/>
      <c r="N191" s="156" t="str">
        <f t="shared" si="6"/>
        <v>Nem ismert.</v>
      </c>
    </row>
    <row r="192" spans="2:14" s="118" customFormat="1" ht="45" customHeight="1" x14ac:dyDescent="0.25">
      <c r="B192" s="233"/>
      <c r="C192" s="184"/>
      <c r="D192" s="405"/>
      <c r="E192" s="185"/>
      <c r="F192" s="187"/>
      <c r="G192" s="188"/>
      <c r="H192" s="160" t="s">
        <v>114</v>
      </c>
      <c r="I192" s="155" t="s">
        <v>296</v>
      </c>
      <c r="J192" s="30"/>
      <c r="K192" s="189"/>
      <c r="L192" s="190"/>
      <c r="M192" s="186"/>
      <c r="N192" s="158" t="str">
        <f t="shared" si="6"/>
        <v>Nem ismert.</v>
      </c>
    </row>
    <row r="193" spans="2:14" s="118" customFormat="1" ht="45" customHeight="1" x14ac:dyDescent="0.25">
      <c r="B193" s="233"/>
      <c r="C193" s="184"/>
      <c r="D193" s="405"/>
      <c r="E193" s="185"/>
      <c r="F193" s="187"/>
      <c r="G193" s="188"/>
      <c r="H193" s="160" t="s">
        <v>114</v>
      </c>
      <c r="I193" s="161" t="s">
        <v>538</v>
      </c>
      <c r="J193" s="32"/>
      <c r="K193" s="189"/>
      <c r="L193" s="190"/>
      <c r="M193" s="186"/>
      <c r="N193" s="156" t="str">
        <f t="shared" si="6"/>
        <v>Nem ismert.</v>
      </c>
    </row>
    <row r="194" spans="2:14" s="118" customFormat="1" ht="45" customHeight="1" x14ac:dyDescent="0.25">
      <c r="B194" s="233"/>
      <c r="C194" s="184"/>
      <c r="D194" s="405"/>
      <c r="E194" s="185"/>
      <c r="F194" s="187"/>
      <c r="G194" s="188"/>
      <c r="H194" s="160" t="s">
        <v>114</v>
      </c>
      <c r="I194" s="161" t="s">
        <v>539</v>
      </c>
      <c r="J194" s="32"/>
      <c r="K194" s="189"/>
      <c r="L194" s="190"/>
      <c r="M194" s="186"/>
      <c r="N194" s="156" t="str">
        <f t="shared" si="6"/>
        <v>Nem ismert.</v>
      </c>
    </row>
    <row r="195" spans="2:14" s="118" customFormat="1" ht="45" customHeight="1" x14ac:dyDescent="0.25">
      <c r="B195" s="233"/>
      <c r="C195" s="184"/>
      <c r="D195" s="405"/>
      <c r="E195" s="185"/>
      <c r="F195" s="187"/>
      <c r="G195" s="188"/>
      <c r="H195" s="160" t="s">
        <v>114</v>
      </c>
      <c r="I195" s="161" t="s">
        <v>540</v>
      </c>
      <c r="J195" s="32"/>
      <c r="K195" s="189"/>
      <c r="L195" s="190"/>
      <c r="M195" s="186"/>
      <c r="N195" s="156" t="str">
        <f t="shared" si="6"/>
        <v>Nem ismert.</v>
      </c>
    </row>
    <row r="196" spans="2:14" s="118" customFormat="1" ht="45" customHeight="1" x14ac:dyDescent="0.25">
      <c r="B196" s="233"/>
      <c r="C196" s="184"/>
      <c r="D196" s="405"/>
      <c r="E196" s="185"/>
      <c r="F196" s="187"/>
      <c r="G196" s="188"/>
      <c r="H196" s="160" t="s">
        <v>114</v>
      </c>
      <c r="I196" s="161" t="s">
        <v>541</v>
      </c>
      <c r="J196" s="32"/>
      <c r="K196" s="189"/>
      <c r="L196" s="190"/>
      <c r="M196" s="186"/>
      <c r="N196" s="156" t="str">
        <f t="shared" si="6"/>
        <v>Nem ismert.</v>
      </c>
    </row>
    <row r="197" spans="2:14" s="118" customFormat="1" ht="45" customHeight="1" x14ac:dyDescent="0.25">
      <c r="B197" s="233"/>
      <c r="C197" s="184"/>
      <c r="D197" s="405"/>
      <c r="E197" s="185"/>
      <c r="F197" s="187"/>
      <c r="G197" s="188"/>
      <c r="H197" s="160" t="s">
        <v>114</v>
      </c>
      <c r="I197" s="161" t="s">
        <v>542</v>
      </c>
      <c r="J197" s="32"/>
      <c r="K197" s="189"/>
      <c r="L197" s="190"/>
      <c r="M197" s="186"/>
      <c r="N197" s="156" t="str">
        <f t="shared" si="6"/>
        <v>Nem ismert.</v>
      </c>
    </row>
    <row r="198" spans="2:14" s="118" customFormat="1" ht="45" customHeight="1" x14ac:dyDescent="0.25">
      <c r="B198" s="234"/>
      <c r="C198" s="191"/>
      <c r="D198" s="405"/>
      <c r="E198" s="192"/>
      <c r="F198" s="194"/>
      <c r="G198" s="195"/>
      <c r="H198" s="160" t="s">
        <v>114</v>
      </c>
      <c r="I198" s="155" t="s">
        <v>543</v>
      </c>
      <c r="J198" s="30"/>
      <c r="K198" s="196"/>
      <c r="L198" s="197"/>
      <c r="M198" s="193"/>
      <c r="N198" s="158" t="str">
        <f t="shared" si="6"/>
        <v>Nem ismert.</v>
      </c>
    </row>
    <row r="199" spans="2:14" ht="367.5" customHeight="1" x14ac:dyDescent="0.25">
      <c r="B199" s="230" t="s">
        <v>50</v>
      </c>
      <c r="C199" s="146"/>
      <c r="D199" s="405"/>
      <c r="E199" s="177" t="s">
        <v>298</v>
      </c>
      <c r="F199" s="124" t="s">
        <v>460</v>
      </c>
      <c r="G199" s="164" t="s">
        <v>297</v>
      </c>
      <c r="H199" s="160" t="s">
        <v>114</v>
      </c>
      <c r="I199" s="29"/>
      <c r="J199" s="29"/>
      <c r="K199" s="170"/>
      <c r="L199" s="153" t="s">
        <v>50</v>
      </c>
      <c r="M199" s="139"/>
      <c r="N199" s="126" t="str">
        <f>IF(J199="", "Nem releváns.", J199)</f>
        <v>Nem releváns.</v>
      </c>
    </row>
    <row r="200" spans="2:14" ht="284.25" x14ac:dyDescent="0.25">
      <c r="B200" s="230" t="s">
        <v>51</v>
      </c>
      <c r="C200" s="146"/>
      <c r="D200" s="405"/>
      <c r="E200" s="179" t="s">
        <v>300</v>
      </c>
      <c r="F200" s="173" t="s">
        <v>459</v>
      </c>
      <c r="G200" s="164" t="s">
        <v>299</v>
      </c>
      <c r="H200" s="160" t="s">
        <v>114</v>
      </c>
      <c r="I200" s="29"/>
      <c r="J200" s="29"/>
      <c r="K200" s="170"/>
      <c r="L200" s="153" t="s">
        <v>51</v>
      </c>
      <c r="M200" s="139"/>
      <c r="N200" s="126" t="str">
        <f>IF(J200="", "Nem", J200)</f>
        <v>Nem</v>
      </c>
    </row>
    <row r="201" spans="2:14" ht="46.5" customHeight="1" x14ac:dyDescent="0.25">
      <c r="B201" s="269" t="s">
        <v>52</v>
      </c>
      <c r="C201" s="144"/>
      <c r="D201" s="405"/>
      <c r="E201" s="314" t="s">
        <v>301</v>
      </c>
      <c r="F201" s="409" t="s">
        <v>684</v>
      </c>
      <c r="G201" s="349" t="s">
        <v>1033</v>
      </c>
      <c r="H201" s="160" t="s">
        <v>114</v>
      </c>
      <c r="I201" s="161" t="s">
        <v>302</v>
      </c>
      <c r="J201" s="30"/>
      <c r="K201" s="344" t="s">
        <v>685</v>
      </c>
      <c r="L201" s="183" t="s">
        <v>52</v>
      </c>
      <c r="M201" s="141"/>
      <c r="N201" s="158" t="str">
        <f t="shared" ref="N201" si="7">IF(J201="", "Nem ismert.", J201)</f>
        <v>Nem ismert.</v>
      </c>
    </row>
    <row r="202" spans="2:14" ht="46.5" customHeight="1" x14ac:dyDescent="0.25">
      <c r="B202" s="280"/>
      <c r="C202" s="184"/>
      <c r="D202" s="405"/>
      <c r="E202" s="315"/>
      <c r="F202" s="410"/>
      <c r="G202" s="350"/>
      <c r="H202" s="160" t="s">
        <v>114</v>
      </c>
      <c r="I202" s="161" t="s">
        <v>303</v>
      </c>
      <c r="J202" s="31"/>
      <c r="K202" s="345"/>
      <c r="L202" s="190"/>
      <c r="M202" s="198"/>
      <c r="N202" s="142" t="str">
        <f t="shared" ref="N202:N228" si="8">IF(J202="", "Nem ismert.", J202)</f>
        <v>Nem ismert.</v>
      </c>
    </row>
    <row r="203" spans="2:14" ht="46.5" customHeight="1" x14ac:dyDescent="0.25">
      <c r="B203" s="280"/>
      <c r="C203" s="184"/>
      <c r="D203" s="405"/>
      <c r="E203" s="315"/>
      <c r="F203" s="410"/>
      <c r="G203" s="350"/>
      <c r="H203" s="160" t="s">
        <v>114</v>
      </c>
      <c r="I203" s="161" t="s">
        <v>304</v>
      </c>
      <c r="J203" s="30"/>
      <c r="K203" s="345"/>
      <c r="L203" s="190"/>
      <c r="M203" s="198"/>
      <c r="N203" s="158" t="str">
        <f t="shared" si="8"/>
        <v>Nem ismert.</v>
      </c>
    </row>
    <row r="204" spans="2:14" ht="46.5" customHeight="1" x14ac:dyDescent="0.25">
      <c r="B204" s="280"/>
      <c r="C204" s="184"/>
      <c r="D204" s="405"/>
      <c r="E204" s="315"/>
      <c r="F204" s="410"/>
      <c r="G204" s="350"/>
      <c r="H204" s="160" t="s">
        <v>114</v>
      </c>
      <c r="I204" s="161" t="s">
        <v>305</v>
      </c>
      <c r="J204" s="31"/>
      <c r="K204" s="345"/>
      <c r="L204" s="190"/>
      <c r="M204" s="198"/>
      <c r="N204" s="142" t="str">
        <f t="shared" si="8"/>
        <v>Nem ismert.</v>
      </c>
    </row>
    <row r="205" spans="2:14" ht="69" customHeight="1" x14ac:dyDescent="0.25">
      <c r="B205" s="280"/>
      <c r="C205" s="184"/>
      <c r="D205" s="405"/>
      <c r="E205" s="315"/>
      <c r="F205" s="410"/>
      <c r="G205" s="350"/>
      <c r="H205" s="160" t="s">
        <v>114</v>
      </c>
      <c r="I205" s="161" t="s">
        <v>306</v>
      </c>
      <c r="J205" s="30"/>
      <c r="K205" s="345"/>
      <c r="L205" s="190"/>
      <c r="M205" s="198"/>
      <c r="N205" s="158" t="str">
        <f t="shared" si="8"/>
        <v>Nem ismert.</v>
      </c>
    </row>
    <row r="206" spans="2:14" ht="66" customHeight="1" x14ac:dyDescent="0.25">
      <c r="B206" s="280"/>
      <c r="C206" s="184"/>
      <c r="D206" s="405"/>
      <c r="E206" s="315"/>
      <c r="F206" s="410"/>
      <c r="G206" s="350"/>
      <c r="H206" s="160" t="s">
        <v>114</v>
      </c>
      <c r="I206" s="161" t="s">
        <v>307</v>
      </c>
      <c r="J206" s="31"/>
      <c r="K206" s="345"/>
      <c r="L206" s="190"/>
      <c r="M206" s="198"/>
      <c r="N206" s="142" t="str">
        <f t="shared" si="8"/>
        <v>Nem ismert.</v>
      </c>
    </row>
    <row r="207" spans="2:14" ht="53.25" customHeight="1" x14ac:dyDescent="0.25">
      <c r="B207" s="280"/>
      <c r="C207" s="184"/>
      <c r="D207" s="405"/>
      <c r="E207" s="315"/>
      <c r="F207" s="410"/>
      <c r="G207" s="350"/>
      <c r="H207" s="160" t="s">
        <v>114</v>
      </c>
      <c r="I207" s="161" t="s">
        <v>308</v>
      </c>
      <c r="J207" s="30"/>
      <c r="K207" s="345"/>
      <c r="L207" s="190"/>
      <c r="M207" s="198"/>
      <c r="N207" s="158" t="str">
        <f t="shared" si="8"/>
        <v>Nem ismert.</v>
      </c>
    </row>
    <row r="208" spans="2:14" ht="46.5" customHeight="1" x14ac:dyDescent="0.25">
      <c r="B208" s="280"/>
      <c r="C208" s="184"/>
      <c r="D208" s="405"/>
      <c r="E208" s="315"/>
      <c r="F208" s="410"/>
      <c r="G208" s="350"/>
      <c r="H208" s="160" t="s">
        <v>114</v>
      </c>
      <c r="I208" s="161" t="s">
        <v>309</v>
      </c>
      <c r="J208" s="31"/>
      <c r="K208" s="345"/>
      <c r="L208" s="190"/>
      <c r="M208" s="198"/>
      <c r="N208" s="142" t="str">
        <f t="shared" si="8"/>
        <v>Nem ismert.</v>
      </c>
    </row>
    <row r="209" spans="2:14" ht="52.5" customHeight="1" x14ac:dyDescent="0.25">
      <c r="B209" s="280"/>
      <c r="C209" s="184"/>
      <c r="D209" s="405"/>
      <c r="E209" s="315"/>
      <c r="F209" s="410"/>
      <c r="G209" s="350"/>
      <c r="H209" s="160" t="s">
        <v>114</v>
      </c>
      <c r="I209" s="161" t="s">
        <v>310</v>
      </c>
      <c r="J209" s="30"/>
      <c r="K209" s="345"/>
      <c r="L209" s="190"/>
      <c r="M209" s="198"/>
      <c r="N209" s="158" t="str">
        <f t="shared" si="8"/>
        <v>Nem ismert.</v>
      </c>
    </row>
    <row r="210" spans="2:14" ht="46.5" customHeight="1" x14ac:dyDescent="0.25">
      <c r="B210" s="280"/>
      <c r="C210" s="184"/>
      <c r="D210" s="405"/>
      <c r="E210" s="315"/>
      <c r="F210" s="410"/>
      <c r="G210" s="350"/>
      <c r="H210" s="160" t="s">
        <v>114</v>
      </c>
      <c r="I210" s="161" t="s">
        <v>311</v>
      </c>
      <c r="J210" s="31"/>
      <c r="K210" s="345"/>
      <c r="L210" s="190"/>
      <c r="M210" s="198"/>
      <c r="N210" s="142" t="str">
        <f t="shared" si="8"/>
        <v>Nem ismert.</v>
      </c>
    </row>
    <row r="211" spans="2:14" ht="46.5" customHeight="1" x14ac:dyDescent="0.25">
      <c r="B211" s="280"/>
      <c r="C211" s="184"/>
      <c r="D211" s="405"/>
      <c r="E211" s="315"/>
      <c r="F211" s="410"/>
      <c r="G211" s="350"/>
      <c r="H211" s="160" t="s">
        <v>114</v>
      </c>
      <c r="I211" s="161" t="s">
        <v>312</v>
      </c>
      <c r="J211" s="157">
        <f>J203+J209</f>
        <v>0</v>
      </c>
      <c r="K211" s="345"/>
      <c r="L211" s="190"/>
      <c r="M211" s="198"/>
      <c r="N211" s="158">
        <f t="shared" si="8"/>
        <v>0</v>
      </c>
    </row>
    <row r="212" spans="2:14" ht="46.5" customHeight="1" x14ac:dyDescent="0.25">
      <c r="B212" s="280"/>
      <c r="C212" s="184"/>
      <c r="D212" s="405"/>
      <c r="E212" s="315"/>
      <c r="F212" s="410"/>
      <c r="G212" s="350"/>
      <c r="H212" s="160" t="s">
        <v>114</v>
      </c>
      <c r="I212" s="161" t="s">
        <v>313</v>
      </c>
      <c r="J212" s="157">
        <f>J201+J205+J207</f>
        <v>0</v>
      </c>
      <c r="K212" s="345"/>
      <c r="L212" s="190"/>
      <c r="M212" s="198"/>
      <c r="N212" s="158">
        <f t="shared" si="8"/>
        <v>0</v>
      </c>
    </row>
    <row r="213" spans="2:14" ht="46.5" customHeight="1" x14ac:dyDescent="0.25">
      <c r="B213" s="280"/>
      <c r="C213" s="184"/>
      <c r="D213" s="405"/>
      <c r="E213" s="315"/>
      <c r="F213" s="410"/>
      <c r="G213" s="350"/>
      <c r="H213" s="34" t="b">
        <v>0</v>
      </c>
      <c r="I213" s="124" t="s">
        <v>255</v>
      </c>
      <c r="J213" s="176" t="s">
        <v>114</v>
      </c>
      <c r="K213" s="345"/>
      <c r="L213" s="190"/>
      <c r="M213" s="198"/>
      <c r="N213" s="126" t="str">
        <f>IF(H213=TRUE, "üzleti évi hulladékkal kapcsolatos adatok nem ismertek.", "")</f>
        <v/>
      </c>
    </row>
    <row r="214" spans="2:14" ht="46.5" customHeight="1" x14ac:dyDescent="0.25">
      <c r="B214" s="280"/>
      <c r="C214" s="184"/>
      <c r="D214" s="405"/>
      <c r="E214" s="315"/>
      <c r="F214" s="410"/>
      <c r="G214" s="350"/>
      <c r="H214" s="160" t="s">
        <v>114</v>
      </c>
      <c r="I214" s="161" t="s">
        <v>544</v>
      </c>
      <c r="J214" s="30"/>
      <c r="K214" s="345"/>
      <c r="L214" s="190"/>
      <c r="M214" s="198"/>
      <c r="N214" s="158" t="str">
        <f t="shared" ref="N214" si="9">IF(J214="", "Nem ismert.", J214)</f>
        <v>Nem ismert.</v>
      </c>
    </row>
    <row r="215" spans="2:14" ht="46.5" customHeight="1" x14ac:dyDescent="0.25">
      <c r="B215" s="280"/>
      <c r="C215" s="184"/>
      <c r="D215" s="405"/>
      <c r="E215" s="315"/>
      <c r="F215" s="410"/>
      <c r="G215" s="350"/>
      <c r="H215" s="160" t="s">
        <v>114</v>
      </c>
      <c r="I215" s="161" t="s">
        <v>545</v>
      </c>
      <c r="J215" s="31"/>
      <c r="K215" s="345"/>
      <c r="L215" s="190"/>
      <c r="M215" s="198"/>
      <c r="N215" s="142" t="str">
        <f t="shared" si="8"/>
        <v>Nem ismert.</v>
      </c>
    </row>
    <row r="216" spans="2:14" ht="46.5" customHeight="1" x14ac:dyDescent="0.25">
      <c r="B216" s="280"/>
      <c r="C216" s="184"/>
      <c r="D216" s="405"/>
      <c r="E216" s="315"/>
      <c r="F216" s="410"/>
      <c r="G216" s="350"/>
      <c r="H216" s="160" t="s">
        <v>114</v>
      </c>
      <c r="I216" s="161" t="s">
        <v>546</v>
      </c>
      <c r="J216" s="30"/>
      <c r="K216" s="345"/>
      <c r="L216" s="190"/>
      <c r="M216" s="198"/>
      <c r="N216" s="158" t="str">
        <f t="shared" si="8"/>
        <v>Nem ismert.</v>
      </c>
    </row>
    <row r="217" spans="2:14" ht="46.5" customHeight="1" x14ac:dyDescent="0.25">
      <c r="B217" s="280"/>
      <c r="C217" s="184"/>
      <c r="D217" s="405"/>
      <c r="E217" s="315"/>
      <c r="F217" s="410"/>
      <c r="G217" s="350"/>
      <c r="H217" s="160" t="s">
        <v>114</v>
      </c>
      <c r="I217" s="161" t="s">
        <v>1053</v>
      </c>
      <c r="J217" s="31"/>
      <c r="K217" s="345"/>
      <c r="L217" s="190"/>
      <c r="M217" s="198"/>
      <c r="N217" s="142" t="str">
        <f t="shared" si="8"/>
        <v>Nem ismert.</v>
      </c>
    </row>
    <row r="218" spans="2:14" ht="66" customHeight="1" x14ac:dyDescent="0.25">
      <c r="B218" s="280"/>
      <c r="C218" s="184"/>
      <c r="D218" s="405"/>
      <c r="E218" s="315"/>
      <c r="F218" s="410"/>
      <c r="G218" s="350"/>
      <c r="H218" s="160" t="s">
        <v>114</v>
      </c>
      <c r="I218" s="161" t="s">
        <v>547</v>
      </c>
      <c r="J218" s="30"/>
      <c r="K218" s="345"/>
      <c r="L218" s="190"/>
      <c r="M218" s="198"/>
      <c r="N218" s="158" t="str">
        <f t="shared" si="8"/>
        <v>Nem ismert.</v>
      </c>
    </row>
    <row r="219" spans="2:14" ht="64.5" customHeight="1" x14ac:dyDescent="0.25">
      <c r="B219" s="280"/>
      <c r="C219" s="184"/>
      <c r="D219" s="405"/>
      <c r="E219" s="315"/>
      <c r="F219" s="410"/>
      <c r="G219" s="350"/>
      <c r="H219" s="160" t="s">
        <v>114</v>
      </c>
      <c r="I219" s="161" t="s">
        <v>548</v>
      </c>
      <c r="J219" s="31"/>
      <c r="K219" s="345"/>
      <c r="L219" s="190"/>
      <c r="M219" s="198"/>
      <c r="N219" s="142" t="str">
        <f t="shared" si="8"/>
        <v>Nem ismert.</v>
      </c>
    </row>
    <row r="220" spans="2:14" ht="69" customHeight="1" x14ac:dyDescent="0.25">
      <c r="B220" s="280"/>
      <c r="C220" s="184"/>
      <c r="D220" s="405"/>
      <c r="E220" s="315"/>
      <c r="F220" s="410"/>
      <c r="G220" s="350"/>
      <c r="H220" s="160" t="s">
        <v>114</v>
      </c>
      <c r="I220" s="161" t="s">
        <v>549</v>
      </c>
      <c r="J220" s="30"/>
      <c r="K220" s="345"/>
      <c r="L220" s="190"/>
      <c r="M220" s="198"/>
      <c r="N220" s="158" t="str">
        <f t="shared" si="8"/>
        <v>Nem ismert.</v>
      </c>
    </row>
    <row r="221" spans="2:14" ht="67.5" customHeight="1" x14ac:dyDescent="0.25">
      <c r="B221" s="280"/>
      <c r="C221" s="184"/>
      <c r="D221" s="405"/>
      <c r="E221" s="315"/>
      <c r="F221" s="410"/>
      <c r="G221" s="350"/>
      <c r="H221" s="160" t="s">
        <v>114</v>
      </c>
      <c r="I221" s="161" t="s">
        <v>550</v>
      </c>
      <c r="J221" s="31"/>
      <c r="K221" s="345"/>
      <c r="L221" s="190"/>
      <c r="M221" s="198"/>
      <c r="N221" s="142" t="str">
        <f t="shared" si="8"/>
        <v>Nem ismert.</v>
      </c>
    </row>
    <row r="222" spans="2:14" ht="64.5" customHeight="1" x14ac:dyDescent="0.25">
      <c r="B222" s="280"/>
      <c r="C222" s="184"/>
      <c r="D222" s="405"/>
      <c r="E222" s="315"/>
      <c r="F222" s="410"/>
      <c r="G222" s="350"/>
      <c r="H222" s="160" t="s">
        <v>114</v>
      </c>
      <c r="I222" s="161" t="s">
        <v>551</v>
      </c>
      <c r="J222" s="30"/>
      <c r="K222" s="345"/>
      <c r="L222" s="190"/>
      <c r="M222" s="198"/>
      <c r="N222" s="158" t="str">
        <f t="shared" si="8"/>
        <v>Nem ismert.</v>
      </c>
    </row>
    <row r="223" spans="2:14" ht="64.5" customHeight="1" x14ac:dyDescent="0.25">
      <c r="B223" s="280"/>
      <c r="C223" s="184"/>
      <c r="D223" s="405"/>
      <c r="E223" s="315"/>
      <c r="F223" s="410"/>
      <c r="G223" s="350"/>
      <c r="H223" s="160" t="s">
        <v>114</v>
      </c>
      <c r="I223" s="161" t="s">
        <v>552</v>
      </c>
      <c r="J223" s="31"/>
      <c r="K223" s="345"/>
      <c r="L223" s="190"/>
      <c r="M223" s="198"/>
      <c r="N223" s="142" t="str">
        <f t="shared" si="8"/>
        <v>Nem ismert.</v>
      </c>
    </row>
    <row r="224" spans="2:14" ht="46.5" customHeight="1" x14ac:dyDescent="0.25">
      <c r="B224" s="280"/>
      <c r="C224" s="184"/>
      <c r="D224" s="405"/>
      <c r="E224" s="315"/>
      <c r="F224" s="410"/>
      <c r="G224" s="350"/>
      <c r="H224" s="160" t="s">
        <v>114</v>
      </c>
      <c r="I224" s="161" t="s">
        <v>553</v>
      </c>
      <c r="J224" s="157">
        <f>J216+J222</f>
        <v>0</v>
      </c>
      <c r="K224" s="345"/>
      <c r="L224" s="190"/>
      <c r="M224" s="198"/>
      <c r="N224" s="158">
        <f t="shared" si="8"/>
        <v>0</v>
      </c>
    </row>
    <row r="225" spans="2:14" ht="46.5" customHeight="1" x14ac:dyDescent="0.25">
      <c r="B225" s="280"/>
      <c r="C225" s="184"/>
      <c r="D225" s="405"/>
      <c r="E225" s="315"/>
      <c r="F225" s="410"/>
      <c r="G225" s="350"/>
      <c r="H225" s="160" t="s">
        <v>114</v>
      </c>
      <c r="I225" s="161" t="s">
        <v>554</v>
      </c>
      <c r="J225" s="157">
        <f>J214+J218+J220</f>
        <v>0</v>
      </c>
      <c r="K225" s="345"/>
      <c r="L225" s="190"/>
      <c r="M225" s="198"/>
      <c r="N225" s="158">
        <f t="shared" si="8"/>
        <v>0</v>
      </c>
    </row>
    <row r="226" spans="2:14" ht="46.5" customHeight="1" x14ac:dyDescent="0.25">
      <c r="B226" s="270"/>
      <c r="C226" s="191"/>
      <c r="D226" s="405"/>
      <c r="E226" s="315"/>
      <c r="F226" s="410"/>
      <c r="G226" s="351"/>
      <c r="H226" s="34" t="b">
        <v>0</v>
      </c>
      <c r="I226" s="124" t="s">
        <v>530</v>
      </c>
      <c r="J226" s="176" t="s">
        <v>114</v>
      </c>
      <c r="K226" s="346"/>
      <c r="L226" s="197"/>
      <c r="M226" s="199"/>
      <c r="N226" s="126" t="str">
        <f>IF(H226=TRUE, "üzleti évet megelőző üzleti év hulladékkal kapcsolatos adatai nem ismertek.", "")</f>
        <v/>
      </c>
    </row>
    <row r="227" spans="2:14" ht="37.5" customHeight="1" x14ac:dyDescent="0.25">
      <c r="B227" s="231" t="s">
        <v>52</v>
      </c>
      <c r="C227" s="144" t="s">
        <v>2</v>
      </c>
      <c r="D227" s="405"/>
      <c r="E227" s="315"/>
      <c r="F227" s="410"/>
      <c r="G227" s="347" t="s">
        <v>683</v>
      </c>
      <c r="H227" s="160" t="s">
        <v>114</v>
      </c>
      <c r="I227" s="200" t="s">
        <v>1090</v>
      </c>
      <c r="J227" s="30"/>
      <c r="K227" s="170"/>
      <c r="L227" s="183" t="s">
        <v>52</v>
      </c>
      <c r="M227" s="130" t="s">
        <v>2</v>
      </c>
      <c r="N227" s="158" t="str">
        <f t="shared" si="8"/>
        <v>Nem ismert.</v>
      </c>
    </row>
    <row r="228" spans="2:14" ht="37.5" customHeight="1" x14ac:dyDescent="0.25">
      <c r="B228" s="234"/>
      <c r="C228" s="191"/>
      <c r="D228" s="405"/>
      <c r="E228" s="315"/>
      <c r="F228" s="410"/>
      <c r="G228" s="348"/>
      <c r="H228" s="160" t="s">
        <v>114</v>
      </c>
      <c r="I228" s="200" t="s">
        <v>555</v>
      </c>
      <c r="J228" s="30"/>
      <c r="K228" s="170"/>
      <c r="L228" s="197"/>
      <c r="M228" s="193"/>
      <c r="N228" s="158" t="str">
        <f t="shared" si="8"/>
        <v>Nem ismert.</v>
      </c>
    </row>
    <row r="229" spans="2:14" ht="206.25" x14ac:dyDescent="0.25">
      <c r="B229" s="230" t="s">
        <v>55</v>
      </c>
      <c r="C229" s="146"/>
      <c r="D229" s="405"/>
      <c r="E229" s="202" t="s">
        <v>321</v>
      </c>
      <c r="F229" s="203" t="s">
        <v>464</v>
      </c>
      <c r="G229" s="164" t="s">
        <v>319</v>
      </c>
      <c r="H229" s="160" t="s">
        <v>114</v>
      </c>
      <c r="I229" s="29"/>
      <c r="J229" s="29"/>
      <c r="K229" s="204" t="s">
        <v>318</v>
      </c>
      <c r="L229" s="138" t="s">
        <v>55</v>
      </c>
      <c r="M229" s="139"/>
      <c r="N229" s="126" t="str">
        <f>IF(J229="", "Nem", J229)</f>
        <v>Nem</v>
      </c>
    </row>
    <row r="230" spans="2:14" ht="121.5" customHeight="1" x14ac:dyDescent="0.25">
      <c r="B230" s="230" t="s">
        <v>55</v>
      </c>
      <c r="C230" s="146" t="s">
        <v>2</v>
      </c>
      <c r="D230" s="406"/>
      <c r="E230" s="201"/>
      <c r="F230" s="203"/>
      <c r="G230" s="172" t="s">
        <v>320</v>
      </c>
      <c r="H230" s="160" t="s">
        <v>114</v>
      </c>
      <c r="I230" s="29"/>
      <c r="J230" s="29"/>
      <c r="K230" s="204"/>
      <c r="L230" s="138" t="s">
        <v>55</v>
      </c>
      <c r="M230" s="139" t="s">
        <v>2</v>
      </c>
      <c r="N230" s="126" t="str">
        <f>IF(J230="", "Nem", J230)</f>
        <v>Nem</v>
      </c>
    </row>
    <row r="231" spans="2:14" x14ac:dyDescent="0.25">
      <c r="B231" s="206" t="s">
        <v>778</v>
      </c>
      <c r="C231" s="206"/>
      <c r="D231" s="206"/>
      <c r="E231" s="206"/>
      <c r="F231" s="206"/>
      <c r="G231" s="206"/>
      <c r="H231" s="207"/>
      <c r="I231" s="206"/>
      <c r="J231" s="206"/>
      <c r="K231" s="208"/>
      <c r="L231" s="387" t="s">
        <v>4</v>
      </c>
      <c r="M231" s="387"/>
      <c r="N231" s="387"/>
    </row>
    <row r="232" spans="2:14" ht="49.5" customHeight="1" x14ac:dyDescent="0.25">
      <c r="B232" s="269" t="s">
        <v>59</v>
      </c>
      <c r="C232" s="273"/>
      <c r="D232" s="307"/>
      <c r="E232" s="281"/>
      <c r="F232" s="301"/>
      <c r="G232" s="349" t="s">
        <v>491</v>
      </c>
      <c r="H232" s="160" t="s">
        <v>114</v>
      </c>
      <c r="I232" s="161" t="s">
        <v>1091</v>
      </c>
      <c r="J232" s="30"/>
      <c r="K232" s="344" t="s">
        <v>1092</v>
      </c>
      <c r="L232" s="298" t="s">
        <v>59</v>
      </c>
      <c r="M232" s="292"/>
      <c r="N232" s="158" t="str">
        <f t="shared" ref="N232" si="10">IF(J232="", "Nem ismert.", J232)</f>
        <v>Nem ismert.</v>
      </c>
    </row>
    <row r="233" spans="2:14" ht="49.5" customHeight="1" x14ac:dyDescent="0.25">
      <c r="B233" s="280"/>
      <c r="C233" s="281"/>
      <c r="D233" s="307"/>
      <c r="E233" s="281"/>
      <c r="F233" s="301"/>
      <c r="G233" s="350"/>
      <c r="H233" s="160" t="s">
        <v>114</v>
      </c>
      <c r="I233" s="161" t="s">
        <v>482</v>
      </c>
      <c r="J233" s="31"/>
      <c r="K233" s="345"/>
      <c r="L233" s="303"/>
      <c r="M233" s="313"/>
      <c r="N233" s="142" t="str">
        <f t="shared" ref="N233:N237" si="11">IF(J233="", "Nem ismert.", J233)</f>
        <v>Nem ismert.</v>
      </c>
    </row>
    <row r="234" spans="2:14" ht="49.5" customHeight="1" x14ac:dyDescent="0.25">
      <c r="B234" s="280"/>
      <c r="C234" s="281"/>
      <c r="D234" s="307"/>
      <c r="E234" s="281"/>
      <c r="F234" s="301"/>
      <c r="G234" s="350"/>
      <c r="H234" s="160" t="s">
        <v>114</v>
      </c>
      <c r="I234" s="161" t="s">
        <v>483</v>
      </c>
      <c r="J234" s="30"/>
      <c r="K234" s="345"/>
      <c r="L234" s="303"/>
      <c r="M234" s="313"/>
      <c r="N234" s="158" t="str">
        <f t="shared" si="11"/>
        <v>Nem ismert.</v>
      </c>
    </row>
    <row r="235" spans="2:14" ht="49.5" customHeight="1" x14ac:dyDescent="0.25">
      <c r="B235" s="270"/>
      <c r="C235" s="274"/>
      <c r="D235" s="307"/>
      <c r="E235" s="281"/>
      <c r="F235" s="301"/>
      <c r="G235" s="351"/>
      <c r="H235" s="160" t="s">
        <v>114</v>
      </c>
      <c r="I235" s="161" t="s">
        <v>484</v>
      </c>
      <c r="J235" s="31"/>
      <c r="K235" s="346"/>
      <c r="L235" s="299"/>
      <c r="M235" s="293"/>
      <c r="N235" s="142" t="str">
        <f t="shared" si="11"/>
        <v>Nem ismert.</v>
      </c>
    </row>
    <row r="236" spans="2:14" ht="83.25" customHeight="1" x14ac:dyDescent="0.25">
      <c r="B236" s="309" t="s">
        <v>60</v>
      </c>
      <c r="C236" s="311"/>
      <c r="D236" s="307"/>
      <c r="E236" s="281"/>
      <c r="F236" s="301"/>
      <c r="G236" s="287" t="s">
        <v>486</v>
      </c>
      <c r="H236" s="160" t="s">
        <v>114</v>
      </c>
      <c r="I236" s="161" t="s">
        <v>1093</v>
      </c>
      <c r="J236" s="31"/>
      <c r="K236" s="266" t="s">
        <v>488</v>
      </c>
      <c r="L236" s="392" t="s">
        <v>60</v>
      </c>
      <c r="M236" s="311"/>
      <c r="N236" s="142" t="str">
        <f t="shared" si="11"/>
        <v>Nem ismert.</v>
      </c>
    </row>
    <row r="237" spans="2:14" ht="83.25" customHeight="1" x14ac:dyDescent="0.25">
      <c r="B237" s="310"/>
      <c r="C237" s="312"/>
      <c r="D237" s="308"/>
      <c r="E237" s="274"/>
      <c r="F237" s="302"/>
      <c r="G237" s="289"/>
      <c r="H237" s="160" t="s">
        <v>114</v>
      </c>
      <c r="I237" s="161" t="s">
        <v>485</v>
      </c>
      <c r="J237" s="31"/>
      <c r="K237" s="268"/>
      <c r="L237" s="394"/>
      <c r="M237" s="312"/>
      <c r="N237" s="142" t="str">
        <f t="shared" si="11"/>
        <v>Nem ismert.</v>
      </c>
    </row>
    <row r="238" spans="2:14" ht="112.5" customHeight="1" x14ac:dyDescent="0.25">
      <c r="B238" s="230" t="s">
        <v>61</v>
      </c>
      <c r="C238" s="146"/>
      <c r="D238" s="306" t="s">
        <v>694</v>
      </c>
      <c r="E238" s="273"/>
      <c r="F238" s="337" t="s">
        <v>492</v>
      </c>
      <c r="G238" s="150" t="s">
        <v>487</v>
      </c>
      <c r="H238" s="160" t="s">
        <v>114</v>
      </c>
      <c r="I238" s="29"/>
      <c r="J238" s="160" t="s">
        <v>114</v>
      </c>
      <c r="K238" s="170" t="s">
        <v>489</v>
      </c>
      <c r="L238" s="138" t="s">
        <v>61</v>
      </c>
      <c r="M238" s="139"/>
      <c r="N238" s="126" t="str">
        <f>IF(I238="", "Nem ismert.", I238)</f>
        <v>Nem ismert.</v>
      </c>
    </row>
    <row r="239" spans="2:14" ht="41.25" customHeight="1" x14ac:dyDescent="0.25">
      <c r="B239" s="269" t="s">
        <v>61</v>
      </c>
      <c r="C239" s="273" t="s">
        <v>2</v>
      </c>
      <c r="D239" s="307"/>
      <c r="E239" s="281"/>
      <c r="F239" s="337"/>
      <c r="G239" s="263" t="s">
        <v>493</v>
      </c>
      <c r="H239" s="35"/>
      <c r="I239" s="124" t="s">
        <v>495</v>
      </c>
      <c r="J239" s="160" t="s">
        <v>114</v>
      </c>
      <c r="K239" s="332"/>
      <c r="L239" s="298" t="s">
        <v>61</v>
      </c>
      <c r="M239" s="292" t="s">
        <v>2</v>
      </c>
      <c r="N239" s="126" t="str">
        <f t="shared" ref="N239:N245" si="12">IF(H239=TRUE, I239, "")</f>
        <v/>
      </c>
    </row>
    <row r="240" spans="2:14" ht="41.25" customHeight="1" x14ac:dyDescent="0.25">
      <c r="B240" s="280"/>
      <c r="C240" s="281"/>
      <c r="D240" s="307"/>
      <c r="E240" s="281"/>
      <c r="F240" s="337"/>
      <c r="G240" s="264"/>
      <c r="H240" s="35"/>
      <c r="I240" s="124" t="s">
        <v>496</v>
      </c>
      <c r="J240" s="160" t="s">
        <v>114</v>
      </c>
      <c r="K240" s="333"/>
      <c r="L240" s="303"/>
      <c r="M240" s="313"/>
      <c r="N240" s="126" t="str">
        <f t="shared" si="12"/>
        <v/>
      </c>
    </row>
    <row r="241" spans="1:14" ht="41.25" customHeight="1" x14ac:dyDescent="0.25">
      <c r="B241" s="280"/>
      <c r="C241" s="281"/>
      <c r="D241" s="307"/>
      <c r="E241" s="281"/>
      <c r="F241" s="337"/>
      <c r="G241" s="264"/>
      <c r="H241" s="35"/>
      <c r="I241" s="124" t="s">
        <v>853</v>
      </c>
      <c r="J241" s="160" t="s">
        <v>114</v>
      </c>
      <c r="K241" s="333"/>
      <c r="L241" s="303"/>
      <c r="M241" s="313"/>
      <c r="N241" s="126" t="str">
        <f t="shared" si="12"/>
        <v/>
      </c>
    </row>
    <row r="242" spans="1:14" ht="41.25" customHeight="1" x14ac:dyDescent="0.25">
      <c r="B242" s="280"/>
      <c r="C242" s="281"/>
      <c r="D242" s="307"/>
      <c r="E242" s="281"/>
      <c r="F242" s="337"/>
      <c r="G242" s="264"/>
      <c r="H242" s="35"/>
      <c r="I242" s="124" t="s">
        <v>854</v>
      </c>
      <c r="J242" s="160" t="s">
        <v>114</v>
      </c>
      <c r="K242" s="333"/>
      <c r="L242" s="303"/>
      <c r="M242" s="313"/>
      <c r="N242" s="126" t="str">
        <f t="shared" si="12"/>
        <v/>
      </c>
    </row>
    <row r="243" spans="1:14" ht="41.25" customHeight="1" x14ac:dyDescent="0.25">
      <c r="B243" s="280"/>
      <c r="C243" s="281"/>
      <c r="D243" s="307"/>
      <c r="E243" s="281"/>
      <c r="F243" s="337"/>
      <c r="G243" s="264"/>
      <c r="H243" s="35"/>
      <c r="I243" s="124" t="s">
        <v>497</v>
      </c>
      <c r="J243" s="160" t="s">
        <v>114</v>
      </c>
      <c r="K243" s="333"/>
      <c r="L243" s="303"/>
      <c r="M243" s="313"/>
      <c r="N243" s="126" t="str">
        <f t="shared" si="12"/>
        <v/>
      </c>
    </row>
    <row r="244" spans="1:14" ht="41.25" customHeight="1" x14ac:dyDescent="0.25">
      <c r="B244" s="280"/>
      <c r="C244" s="281"/>
      <c r="D244" s="307"/>
      <c r="E244" s="281"/>
      <c r="F244" s="337"/>
      <c r="G244" s="264"/>
      <c r="H244" s="35"/>
      <c r="I244" s="124" t="s">
        <v>498</v>
      </c>
      <c r="J244" s="160" t="s">
        <v>114</v>
      </c>
      <c r="K244" s="333"/>
      <c r="L244" s="303"/>
      <c r="M244" s="313"/>
      <c r="N244" s="126" t="str">
        <f t="shared" si="12"/>
        <v/>
      </c>
    </row>
    <row r="245" spans="1:14" ht="41.25" customHeight="1" x14ac:dyDescent="0.25">
      <c r="B245" s="280"/>
      <c r="C245" s="281"/>
      <c r="D245" s="307"/>
      <c r="E245" s="281"/>
      <c r="F245" s="337"/>
      <c r="G245" s="264"/>
      <c r="H245" s="35" t="b">
        <v>0</v>
      </c>
      <c r="I245" s="124" t="s">
        <v>499</v>
      </c>
      <c r="J245" s="176" t="s">
        <v>114</v>
      </c>
      <c r="K245" s="333"/>
      <c r="L245" s="303"/>
      <c r="M245" s="313"/>
      <c r="N245" s="126" t="str">
        <f t="shared" si="12"/>
        <v/>
      </c>
    </row>
    <row r="246" spans="1:14" ht="41.25" customHeight="1" x14ac:dyDescent="0.25">
      <c r="B246" s="270"/>
      <c r="C246" s="274"/>
      <c r="D246" s="307"/>
      <c r="E246" s="281"/>
      <c r="F246" s="337"/>
      <c r="G246" s="265"/>
      <c r="H246" s="35" t="b">
        <v>0</v>
      </c>
      <c r="I246" s="124" t="s">
        <v>500</v>
      </c>
      <c r="J246" s="29"/>
      <c r="K246" s="334"/>
      <c r="L246" s="299"/>
      <c r="M246" s="293"/>
      <c r="N246" s="210" t="str">
        <f>IF(J246="", "", J246)</f>
        <v/>
      </c>
    </row>
    <row r="247" spans="1:14" ht="75" x14ac:dyDescent="0.25">
      <c r="B247" s="230" t="s">
        <v>61</v>
      </c>
      <c r="C247" s="146" t="s">
        <v>3</v>
      </c>
      <c r="D247" s="307"/>
      <c r="E247" s="281"/>
      <c r="F247" s="337"/>
      <c r="G247" s="169" t="s">
        <v>494</v>
      </c>
      <c r="H247" s="160" t="s">
        <v>114</v>
      </c>
      <c r="I247" s="29"/>
      <c r="J247" s="160" t="s">
        <v>114</v>
      </c>
      <c r="K247" s="174"/>
      <c r="L247" s="138" t="s">
        <v>61</v>
      </c>
      <c r="M247" s="139" t="s">
        <v>3</v>
      </c>
      <c r="N247" s="126" t="str">
        <f t="shared" ref="N247:N259" si="13">IF(I247="", "Nem ismert.", I247)</f>
        <v>Nem ismert.</v>
      </c>
    </row>
    <row r="248" spans="1:14" ht="131.25" x14ac:dyDescent="0.25">
      <c r="B248" s="230" t="s">
        <v>62</v>
      </c>
      <c r="C248" s="146"/>
      <c r="D248" s="307"/>
      <c r="E248" s="281"/>
      <c r="F248" s="337" t="s">
        <v>501</v>
      </c>
      <c r="G248" s="164" t="s">
        <v>678</v>
      </c>
      <c r="H248" s="160" t="s">
        <v>114</v>
      </c>
      <c r="I248" s="29"/>
      <c r="J248" s="160" t="s">
        <v>114</v>
      </c>
      <c r="K248" s="170" t="s">
        <v>502</v>
      </c>
      <c r="L248" s="138" t="s">
        <v>62</v>
      </c>
      <c r="M248" s="139"/>
      <c r="N248" s="126" t="str">
        <f t="shared" si="13"/>
        <v>Nem ismert.</v>
      </c>
    </row>
    <row r="249" spans="1:14" ht="93.75" x14ac:dyDescent="0.25">
      <c r="B249" s="230" t="s">
        <v>62</v>
      </c>
      <c r="C249" s="146" t="s">
        <v>2</v>
      </c>
      <c r="D249" s="307"/>
      <c r="E249" s="281"/>
      <c r="F249" s="337"/>
      <c r="G249" s="169" t="s">
        <v>145</v>
      </c>
      <c r="H249" s="160" t="s">
        <v>114</v>
      </c>
      <c r="I249" s="31"/>
      <c r="J249" s="160" t="s">
        <v>114</v>
      </c>
      <c r="K249" s="174"/>
      <c r="L249" s="138" t="s">
        <v>62</v>
      </c>
      <c r="M249" s="139" t="s">
        <v>2</v>
      </c>
      <c r="N249" s="142" t="str">
        <f t="shared" si="13"/>
        <v>Nem ismert.</v>
      </c>
    </row>
    <row r="250" spans="1:14" ht="131.25" x14ac:dyDescent="0.25">
      <c r="B250" s="230" t="s">
        <v>63</v>
      </c>
      <c r="C250" s="146"/>
      <c r="D250" s="307"/>
      <c r="E250" s="281"/>
      <c r="F250" s="203" t="s">
        <v>503</v>
      </c>
      <c r="G250" s="164" t="s">
        <v>144</v>
      </c>
      <c r="H250" s="160" t="s">
        <v>114</v>
      </c>
      <c r="I250" s="29"/>
      <c r="J250" s="160" t="s">
        <v>114</v>
      </c>
      <c r="K250" s="174"/>
      <c r="L250" s="138" t="s">
        <v>63</v>
      </c>
      <c r="M250" s="139"/>
      <c r="N250" s="126" t="str">
        <f t="shared" si="13"/>
        <v>Nem ismert.</v>
      </c>
    </row>
    <row r="251" spans="1:14" ht="179.25" customHeight="1" x14ac:dyDescent="0.25">
      <c r="B251" s="269" t="s">
        <v>64</v>
      </c>
      <c r="C251" s="273"/>
      <c r="D251" s="307"/>
      <c r="E251" s="281"/>
      <c r="F251" s="341" t="s">
        <v>504</v>
      </c>
      <c r="G251" s="287" t="s">
        <v>506</v>
      </c>
      <c r="H251" s="160" t="s">
        <v>114</v>
      </c>
      <c r="I251" s="124" t="s">
        <v>1094</v>
      </c>
      <c r="J251" s="30"/>
      <c r="K251" s="295" t="s">
        <v>505</v>
      </c>
      <c r="L251" s="298" t="s">
        <v>64</v>
      </c>
      <c r="M251" s="399"/>
      <c r="N251" s="158" t="str">
        <f>IF(J251="", "Nem ismert.", J251)</f>
        <v>Nem ismert.</v>
      </c>
    </row>
    <row r="252" spans="1:14" ht="179.25" customHeight="1" x14ac:dyDescent="0.25">
      <c r="B252" s="280"/>
      <c r="C252" s="281"/>
      <c r="D252" s="307"/>
      <c r="E252" s="281"/>
      <c r="F252" s="342"/>
      <c r="G252" s="288"/>
      <c r="H252" s="353" t="s">
        <v>114</v>
      </c>
      <c r="I252" s="285" t="s">
        <v>556</v>
      </c>
      <c r="J252" s="278"/>
      <c r="K252" s="352"/>
      <c r="L252" s="398"/>
      <c r="M252" s="400"/>
      <c r="N252" s="158" t="str">
        <f>IF(J252="", "Nem ismert.", J252)</f>
        <v>Nem ismert.</v>
      </c>
    </row>
    <row r="253" spans="1:14" ht="30" customHeight="1" x14ac:dyDescent="0.25">
      <c r="A253" s="159"/>
      <c r="B253" s="270"/>
      <c r="C253" s="274"/>
      <c r="D253" s="308"/>
      <c r="E253" s="274"/>
      <c r="F253" s="343"/>
      <c r="G253" s="289"/>
      <c r="H253" s="354"/>
      <c r="I253" s="286"/>
      <c r="J253" s="279"/>
      <c r="K253" s="140" t="s">
        <v>1054</v>
      </c>
      <c r="L253" s="133"/>
      <c r="M253" s="141"/>
      <c r="N253" s="126"/>
    </row>
    <row r="254" spans="1:14" ht="91.5" customHeight="1" x14ac:dyDescent="0.25">
      <c r="B254" s="230" t="s">
        <v>68</v>
      </c>
      <c r="C254" s="146"/>
      <c r="D254" s="307"/>
      <c r="E254" s="281"/>
      <c r="F254" s="317" t="s">
        <v>509</v>
      </c>
      <c r="G254" s="164" t="s">
        <v>560</v>
      </c>
      <c r="H254" s="160" t="s">
        <v>114</v>
      </c>
      <c r="I254" s="29"/>
      <c r="J254" s="160" t="s">
        <v>114</v>
      </c>
      <c r="K254" s="170" t="s">
        <v>558</v>
      </c>
      <c r="L254" s="138" t="s">
        <v>68</v>
      </c>
      <c r="M254" s="139"/>
      <c r="N254" s="126" t="str">
        <f t="shared" si="13"/>
        <v>Nem ismert.</v>
      </c>
    </row>
    <row r="255" spans="1:14" ht="112.5" x14ac:dyDescent="0.25">
      <c r="B255" s="230" t="s">
        <v>68</v>
      </c>
      <c r="C255" s="146" t="s">
        <v>2</v>
      </c>
      <c r="D255" s="307"/>
      <c r="E255" s="281"/>
      <c r="F255" s="317"/>
      <c r="G255" s="169" t="s">
        <v>557</v>
      </c>
      <c r="H255" s="160" t="s">
        <v>114</v>
      </c>
      <c r="I255" s="29"/>
      <c r="J255" s="160" t="s">
        <v>114</v>
      </c>
      <c r="K255" s="170" t="s">
        <v>1095</v>
      </c>
      <c r="L255" s="138" t="s">
        <v>68</v>
      </c>
      <c r="M255" s="136" t="s">
        <v>2</v>
      </c>
      <c r="N255" s="126" t="str">
        <f t="shared" si="13"/>
        <v>Nem ismert.</v>
      </c>
    </row>
    <row r="256" spans="1:14" ht="91.5" customHeight="1" x14ac:dyDescent="0.25">
      <c r="B256" s="230" t="s">
        <v>68</v>
      </c>
      <c r="C256" s="146" t="s">
        <v>3</v>
      </c>
      <c r="D256" s="307"/>
      <c r="E256" s="281"/>
      <c r="F256" s="317"/>
      <c r="G256" s="169" t="s">
        <v>1107</v>
      </c>
      <c r="H256" s="160" t="s">
        <v>114</v>
      </c>
      <c r="I256" s="29"/>
      <c r="J256" s="160" t="s">
        <v>114</v>
      </c>
      <c r="K256" s="170" t="s">
        <v>559</v>
      </c>
      <c r="L256" s="138" t="s">
        <v>68</v>
      </c>
      <c r="M256" s="136" t="s">
        <v>3</v>
      </c>
      <c r="N256" s="126" t="str">
        <f t="shared" si="13"/>
        <v>Nem ismert.</v>
      </c>
    </row>
    <row r="257" spans="2:14" ht="93.75" customHeight="1" x14ac:dyDescent="0.25">
      <c r="B257" s="230" t="s">
        <v>68</v>
      </c>
      <c r="C257" s="146" t="s">
        <v>6</v>
      </c>
      <c r="D257" s="307"/>
      <c r="E257" s="281"/>
      <c r="F257" s="317"/>
      <c r="G257" s="169" t="s">
        <v>561</v>
      </c>
      <c r="H257" s="160" t="s">
        <v>114</v>
      </c>
      <c r="I257" s="29"/>
      <c r="J257" s="160" t="s">
        <v>114</v>
      </c>
      <c r="K257" s="170"/>
      <c r="L257" s="138" t="s">
        <v>68</v>
      </c>
      <c r="M257" s="136" t="s">
        <v>6</v>
      </c>
      <c r="N257" s="126" t="str">
        <f t="shared" si="13"/>
        <v>Nem ismert.</v>
      </c>
    </row>
    <row r="258" spans="2:14" ht="112.5" x14ac:dyDescent="0.25">
      <c r="B258" s="230" t="s">
        <v>68</v>
      </c>
      <c r="C258" s="146" t="s">
        <v>7</v>
      </c>
      <c r="D258" s="307"/>
      <c r="E258" s="281"/>
      <c r="F258" s="317"/>
      <c r="G258" s="169" t="s">
        <v>562</v>
      </c>
      <c r="H258" s="160" t="s">
        <v>114</v>
      </c>
      <c r="I258" s="29"/>
      <c r="J258" s="160" t="s">
        <v>114</v>
      </c>
      <c r="K258" s="170"/>
      <c r="L258" s="138" t="s">
        <v>68</v>
      </c>
      <c r="M258" s="136" t="s">
        <v>7</v>
      </c>
      <c r="N258" s="126" t="str">
        <f t="shared" si="13"/>
        <v>Nem ismert.</v>
      </c>
    </row>
    <row r="259" spans="2:14" ht="87" customHeight="1" x14ac:dyDescent="0.25">
      <c r="B259" s="230" t="s">
        <v>68</v>
      </c>
      <c r="C259" s="146" t="s">
        <v>8</v>
      </c>
      <c r="D259" s="307"/>
      <c r="E259" s="281"/>
      <c r="F259" s="317"/>
      <c r="G259" s="169" t="s">
        <v>564</v>
      </c>
      <c r="H259" s="160" t="s">
        <v>114</v>
      </c>
      <c r="I259" s="29"/>
      <c r="J259" s="160" t="s">
        <v>114</v>
      </c>
      <c r="K259" s="170"/>
      <c r="L259" s="138" t="s">
        <v>68</v>
      </c>
      <c r="M259" s="136" t="s">
        <v>8</v>
      </c>
      <c r="N259" s="126" t="str">
        <f t="shared" si="13"/>
        <v>Nem ismert.</v>
      </c>
    </row>
    <row r="260" spans="2:14" ht="127.5" customHeight="1" x14ac:dyDescent="0.25">
      <c r="B260" s="230" t="s">
        <v>68</v>
      </c>
      <c r="C260" s="146" t="s">
        <v>9</v>
      </c>
      <c r="D260" s="307"/>
      <c r="E260" s="281"/>
      <c r="F260" s="317"/>
      <c r="G260" s="169" t="s">
        <v>563</v>
      </c>
      <c r="H260" s="160" t="s">
        <v>114</v>
      </c>
      <c r="I260" s="29"/>
      <c r="J260" s="160" t="s">
        <v>114</v>
      </c>
      <c r="K260" s="170"/>
      <c r="L260" s="138" t="s">
        <v>68</v>
      </c>
      <c r="M260" s="136" t="s">
        <v>9</v>
      </c>
      <c r="N260" s="126" t="str">
        <f>IF(I260="", "-", I260)</f>
        <v>-</v>
      </c>
    </row>
    <row r="261" spans="2:14" ht="75" x14ac:dyDescent="0.25">
      <c r="B261" s="230" t="s">
        <v>69</v>
      </c>
      <c r="C261" s="146"/>
      <c r="D261" s="307"/>
      <c r="E261" s="281"/>
      <c r="F261" s="300" t="s">
        <v>567</v>
      </c>
      <c r="G261" s="164" t="s">
        <v>1106</v>
      </c>
      <c r="H261" s="160" t="s">
        <v>114</v>
      </c>
      <c r="I261" s="29"/>
      <c r="J261" s="176" t="s">
        <v>114</v>
      </c>
      <c r="K261" s="266"/>
      <c r="L261" s="138" t="s">
        <v>69</v>
      </c>
      <c r="M261" s="139"/>
      <c r="N261" s="126" t="str">
        <f>IF(I261="", "Nem ismert.", I261)</f>
        <v>Nem ismert.</v>
      </c>
    </row>
    <row r="262" spans="2:14" ht="71.25" customHeight="1" x14ac:dyDescent="0.25">
      <c r="B262" s="269" t="s">
        <v>69</v>
      </c>
      <c r="C262" s="273" t="s">
        <v>2</v>
      </c>
      <c r="D262" s="307"/>
      <c r="E262" s="281"/>
      <c r="F262" s="301"/>
      <c r="G262" s="263" t="s">
        <v>566</v>
      </c>
      <c r="H262" s="160" t="s">
        <v>114</v>
      </c>
      <c r="I262" s="161" t="s">
        <v>1096</v>
      </c>
      <c r="J262" s="33"/>
      <c r="K262" s="267"/>
      <c r="L262" s="275" t="s">
        <v>69</v>
      </c>
      <c r="M262" s="271" t="s">
        <v>2</v>
      </c>
      <c r="N262" s="205" t="str">
        <f t="shared" ref="N262:N263" si="14">IF(J262="", "Nem ismert.", J262)</f>
        <v>Nem ismert.</v>
      </c>
    </row>
    <row r="263" spans="2:14" ht="71.25" customHeight="1" x14ac:dyDescent="0.25">
      <c r="B263" s="270"/>
      <c r="C263" s="274"/>
      <c r="D263" s="308"/>
      <c r="E263" s="274"/>
      <c r="F263" s="302"/>
      <c r="G263" s="265"/>
      <c r="H263" s="160" t="s">
        <v>114</v>
      </c>
      <c r="I263" s="161" t="s">
        <v>568</v>
      </c>
      <c r="J263" s="33"/>
      <c r="K263" s="268"/>
      <c r="L263" s="277"/>
      <c r="M263" s="272"/>
      <c r="N263" s="205" t="str">
        <f t="shared" si="14"/>
        <v>Nem ismert.</v>
      </c>
    </row>
    <row r="264" spans="2:14" ht="281.25" x14ac:dyDescent="0.25">
      <c r="B264" s="230" t="s">
        <v>70</v>
      </c>
      <c r="C264" s="191"/>
      <c r="D264" s="211"/>
      <c r="E264" s="184"/>
      <c r="F264" s="173" t="s">
        <v>1058</v>
      </c>
      <c r="G264" s="150" t="s">
        <v>569</v>
      </c>
      <c r="H264" s="160"/>
      <c r="I264" s="29"/>
      <c r="J264" s="160" t="s">
        <v>114</v>
      </c>
      <c r="K264" s="196"/>
      <c r="L264" s="197"/>
      <c r="M264" s="193"/>
      <c r="N264" s="205"/>
    </row>
    <row r="265" spans="2:14" ht="239.25" customHeight="1" x14ac:dyDescent="0.25">
      <c r="B265" s="230" t="s">
        <v>72</v>
      </c>
      <c r="C265" s="212"/>
      <c r="D265" s="307"/>
      <c r="E265" s="281"/>
      <c r="F265" s="147" t="s">
        <v>571</v>
      </c>
      <c r="G265" s="164" t="s">
        <v>572</v>
      </c>
      <c r="H265" s="160" t="s">
        <v>114</v>
      </c>
      <c r="I265" s="29"/>
      <c r="J265" s="160" t="s">
        <v>114</v>
      </c>
      <c r="K265" s="174"/>
      <c r="L265" s="153" t="s">
        <v>71</v>
      </c>
      <c r="M265" s="213"/>
      <c r="N265" s="126" t="str">
        <f t="shared" ref="N265:N274" si="15">IF(I265="", "Nem ismert.", I265)</f>
        <v>Nem ismert.</v>
      </c>
    </row>
    <row r="266" spans="2:14" ht="186.75" customHeight="1" x14ac:dyDescent="0.25">
      <c r="B266" s="230" t="s">
        <v>73</v>
      </c>
      <c r="C266" s="212"/>
      <c r="D266" s="307"/>
      <c r="E266" s="281"/>
      <c r="F266" s="173" t="s">
        <v>573</v>
      </c>
      <c r="G266" s="164" t="s">
        <v>576</v>
      </c>
      <c r="H266" s="160" t="s">
        <v>114</v>
      </c>
      <c r="I266" s="29"/>
      <c r="J266" s="160" t="s">
        <v>114</v>
      </c>
      <c r="K266" s="174"/>
      <c r="L266" s="153" t="s">
        <v>73</v>
      </c>
      <c r="M266" s="213"/>
      <c r="N266" s="126" t="str">
        <f t="shared" si="15"/>
        <v>Nem ismert.</v>
      </c>
    </row>
    <row r="267" spans="2:14" ht="236.25" customHeight="1" x14ac:dyDescent="0.25">
      <c r="B267" s="230" t="s">
        <v>74</v>
      </c>
      <c r="C267" s="212"/>
      <c r="D267" s="307"/>
      <c r="E267" s="281"/>
      <c r="F267" s="173" t="s">
        <v>574</v>
      </c>
      <c r="G267" s="164" t="s">
        <v>575</v>
      </c>
      <c r="H267" s="160" t="s">
        <v>114</v>
      </c>
      <c r="I267" s="29"/>
      <c r="J267" s="160" t="s">
        <v>114</v>
      </c>
      <c r="K267" s="174"/>
      <c r="L267" s="153" t="s">
        <v>74</v>
      </c>
      <c r="M267" s="213"/>
      <c r="N267" s="126" t="str">
        <f t="shared" si="15"/>
        <v>Nem ismert.</v>
      </c>
    </row>
    <row r="268" spans="2:14" ht="187.5" x14ac:dyDescent="0.25">
      <c r="B268" s="230" t="s">
        <v>75</v>
      </c>
      <c r="C268" s="212"/>
      <c r="D268" s="307"/>
      <c r="E268" s="281"/>
      <c r="F268" s="173" t="s">
        <v>582</v>
      </c>
      <c r="G268" s="164" t="s">
        <v>581</v>
      </c>
      <c r="H268" s="160" t="s">
        <v>114</v>
      </c>
      <c r="I268" s="29"/>
      <c r="J268" s="160" t="s">
        <v>114</v>
      </c>
      <c r="K268" s="174"/>
      <c r="L268" s="153" t="s">
        <v>75</v>
      </c>
      <c r="M268" s="213"/>
      <c r="N268" s="126" t="str">
        <f t="shared" si="15"/>
        <v>Nem ismert.</v>
      </c>
    </row>
    <row r="269" spans="2:14" ht="187.5" x14ac:dyDescent="0.25">
      <c r="B269" s="230" t="s">
        <v>76</v>
      </c>
      <c r="C269" s="212"/>
      <c r="D269" s="307"/>
      <c r="E269" s="281"/>
      <c r="F269" s="173" t="s">
        <v>583</v>
      </c>
      <c r="G269" s="164" t="s">
        <v>584</v>
      </c>
      <c r="H269" s="160" t="s">
        <v>114</v>
      </c>
      <c r="I269" s="29"/>
      <c r="J269" s="160" t="s">
        <v>114</v>
      </c>
      <c r="K269" s="174"/>
      <c r="L269" s="153" t="s">
        <v>76</v>
      </c>
      <c r="M269" s="213"/>
      <c r="N269" s="126" t="str">
        <f t="shared" si="15"/>
        <v>Nem ismert.</v>
      </c>
    </row>
    <row r="270" spans="2:14" ht="225" x14ac:dyDescent="0.25">
      <c r="B270" s="230" t="s">
        <v>77</v>
      </c>
      <c r="C270" s="212"/>
      <c r="D270" s="307"/>
      <c r="E270" s="281"/>
      <c r="F270" s="173" t="s">
        <v>577</v>
      </c>
      <c r="G270" s="164" t="s">
        <v>613</v>
      </c>
      <c r="H270" s="160" t="s">
        <v>114</v>
      </c>
      <c r="I270" s="29"/>
      <c r="J270" s="160" t="s">
        <v>114</v>
      </c>
      <c r="K270" s="174"/>
      <c r="L270" s="153" t="s">
        <v>77</v>
      </c>
      <c r="M270" s="213"/>
      <c r="N270" s="126" t="str">
        <f t="shared" si="15"/>
        <v>Nem ismert.</v>
      </c>
    </row>
    <row r="271" spans="2:14" ht="131.25" x14ac:dyDescent="0.25">
      <c r="B271" s="230" t="s">
        <v>78</v>
      </c>
      <c r="C271" s="212"/>
      <c r="D271" s="307"/>
      <c r="E271" s="281"/>
      <c r="F271" s="173" t="s">
        <v>580</v>
      </c>
      <c r="G271" s="150" t="s">
        <v>1039</v>
      </c>
      <c r="H271" s="160" t="s">
        <v>114</v>
      </c>
      <c r="I271" s="29"/>
      <c r="J271" s="160" t="s">
        <v>114</v>
      </c>
      <c r="K271" s="174"/>
      <c r="L271" s="153" t="s">
        <v>78</v>
      </c>
      <c r="M271" s="214"/>
      <c r="N271" s="126" t="str">
        <f t="shared" si="15"/>
        <v>Nem ismert.</v>
      </c>
    </row>
    <row r="272" spans="2:14" ht="182.45" customHeight="1" x14ac:dyDescent="0.25">
      <c r="B272" s="230" t="s">
        <v>79</v>
      </c>
      <c r="C272" s="146"/>
      <c r="D272" s="307"/>
      <c r="E272" s="281"/>
      <c r="F272" s="173" t="s">
        <v>578</v>
      </c>
      <c r="G272" s="164" t="s">
        <v>579</v>
      </c>
      <c r="H272" s="160" t="s">
        <v>114</v>
      </c>
      <c r="I272" s="29"/>
      <c r="J272" s="160" t="s">
        <v>114</v>
      </c>
      <c r="K272" s="170"/>
      <c r="L272" s="153" t="s">
        <v>79</v>
      </c>
      <c r="M272" s="139"/>
      <c r="N272" s="126" t="str">
        <f t="shared" si="15"/>
        <v>Nem ismert.</v>
      </c>
    </row>
    <row r="273" spans="2:14" ht="189" customHeight="1" x14ac:dyDescent="0.25">
      <c r="B273" s="230" t="s">
        <v>80</v>
      </c>
      <c r="C273" s="146"/>
      <c r="D273" s="307"/>
      <c r="E273" s="281"/>
      <c r="F273" s="173" t="s">
        <v>585</v>
      </c>
      <c r="G273" s="164" t="s">
        <v>588</v>
      </c>
      <c r="H273" s="160" t="s">
        <v>114</v>
      </c>
      <c r="I273" s="29"/>
      <c r="J273" s="160" t="s">
        <v>114</v>
      </c>
      <c r="K273" s="170" t="s">
        <v>604</v>
      </c>
      <c r="L273" s="153" t="s">
        <v>80</v>
      </c>
      <c r="M273" s="139"/>
      <c r="N273" s="126" t="str">
        <f t="shared" si="15"/>
        <v>Nem ismert.</v>
      </c>
    </row>
    <row r="274" spans="2:14" ht="185.25" customHeight="1" x14ac:dyDescent="0.25">
      <c r="B274" s="230" t="s">
        <v>81</v>
      </c>
      <c r="C274" s="146"/>
      <c r="D274" s="307"/>
      <c r="E274" s="281"/>
      <c r="F274" s="173" t="s">
        <v>586</v>
      </c>
      <c r="G274" s="150" t="s">
        <v>1038</v>
      </c>
      <c r="H274" s="160" t="s">
        <v>114</v>
      </c>
      <c r="I274" s="29"/>
      <c r="J274" s="160" t="s">
        <v>114</v>
      </c>
      <c r="K274" s="170" t="s">
        <v>1103</v>
      </c>
      <c r="L274" s="153" t="s">
        <v>81</v>
      </c>
      <c r="M274" s="139"/>
      <c r="N274" s="126" t="str">
        <f t="shared" si="15"/>
        <v>Nem ismert.</v>
      </c>
    </row>
    <row r="275" spans="2:14" ht="48" customHeight="1" x14ac:dyDescent="0.25">
      <c r="B275" s="269" t="s">
        <v>82</v>
      </c>
      <c r="C275" s="311"/>
      <c r="D275" s="307"/>
      <c r="E275" s="281"/>
      <c r="F275" s="300" t="s">
        <v>590</v>
      </c>
      <c r="G275" s="287" t="s">
        <v>591</v>
      </c>
      <c r="H275" s="34" t="b">
        <v>0</v>
      </c>
      <c r="I275" s="124" t="s">
        <v>593</v>
      </c>
      <c r="J275" s="160" t="s">
        <v>114</v>
      </c>
      <c r="K275" s="266"/>
      <c r="L275" s="275" t="s">
        <v>82</v>
      </c>
      <c r="M275" s="311"/>
      <c r="N275" s="126" t="str">
        <f>IF($H$288=TRUE,"",IF(H275=TRUE,I275,""))</f>
        <v/>
      </c>
    </row>
    <row r="276" spans="2:14" ht="48" customHeight="1" x14ac:dyDescent="0.25">
      <c r="B276" s="280"/>
      <c r="C276" s="318"/>
      <c r="D276" s="307"/>
      <c r="E276" s="281"/>
      <c r="F276" s="301"/>
      <c r="G276" s="288"/>
      <c r="H276" s="34" t="b">
        <v>0</v>
      </c>
      <c r="I276" s="124" t="s">
        <v>592</v>
      </c>
      <c r="J276" s="160" t="s">
        <v>114</v>
      </c>
      <c r="K276" s="267"/>
      <c r="L276" s="276"/>
      <c r="M276" s="318"/>
      <c r="N276" s="126" t="str">
        <f t="shared" ref="N276:N287" si="16">IF($H$288=TRUE,"",IF(H276=TRUE,I276,""))</f>
        <v/>
      </c>
    </row>
    <row r="277" spans="2:14" ht="48" customHeight="1" x14ac:dyDescent="0.25">
      <c r="B277" s="280"/>
      <c r="C277" s="318"/>
      <c r="D277" s="307"/>
      <c r="E277" s="281"/>
      <c r="F277" s="301"/>
      <c r="G277" s="288"/>
      <c r="H277" s="34"/>
      <c r="I277" s="124" t="s">
        <v>614</v>
      </c>
      <c r="J277" s="160" t="s">
        <v>114</v>
      </c>
      <c r="K277" s="267"/>
      <c r="L277" s="276"/>
      <c r="M277" s="318"/>
      <c r="N277" s="126" t="str">
        <f t="shared" si="16"/>
        <v/>
      </c>
    </row>
    <row r="278" spans="2:14" ht="48" customHeight="1" x14ac:dyDescent="0.25">
      <c r="B278" s="280"/>
      <c r="C278" s="318"/>
      <c r="D278" s="307"/>
      <c r="E278" s="281"/>
      <c r="F278" s="301"/>
      <c r="G278" s="288"/>
      <c r="H278" s="34"/>
      <c r="I278" s="124" t="s">
        <v>610</v>
      </c>
      <c r="J278" s="160" t="s">
        <v>114</v>
      </c>
      <c r="K278" s="267"/>
      <c r="L278" s="276"/>
      <c r="M278" s="318"/>
      <c r="N278" s="126" t="str">
        <f t="shared" si="16"/>
        <v/>
      </c>
    </row>
    <row r="279" spans="2:14" ht="48" customHeight="1" x14ac:dyDescent="0.25">
      <c r="B279" s="280"/>
      <c r="C279" s="318"/>
      <c r="D279" s="307"/>
      <c r="E279" s="281"/>
      <c r="F279" s="301"/>
      <c r="G279" s="288"/>
      <c r="H279" s="34"/>
      <c r="I279" s="124" t="s">
        <v>594</v>
      </c>
      <c r="J279" s="160" t="s">
        <v>114</v>
      </c>
      <c r="K279" s="267"/>
      <c r="L279" s="276"/>
      <c r="M279" s="318"/>
      <c r="N279" s="126" t="str">
        <f t="shared" si="16"/>
        <v/>
      </c>
    </row>
    <row r="280" spans="2:14" ht="48" customHeight="1" x14ac:dyDescent="0.25">
      <c r="B280" s="280"/>
      <c r="C280" s="318"/>
      <c r="D280" s="307"/>
      <c r="E280" s="281"/>
      <c r="F280" s="301"/>
      <c r="G280" s="288"/>
      <c r="H280" s="34"/>
      <c r="I280" s="124" t="s">
        <v>595</v>
      </c>
      <c r="J280" s="160" t="s">
        <v>114</v>
      </c>
      <c r="K280" s="267"/>
      <c r="L280" s="276"/>
      <c r="M280" s="318"/>
      <c r="N280" s="126" t="str">
        <f t="shared" si="16"/>
        <v/>
      </c>
    </row>
    <row r="281" spans="2:14" ht="48" customHeight="1" x14ac:dyDescent="0.25">
      <c r="B281" s="280"/>
      <c r="C281" s="318"/>
      <c r="D281" s="307"/>
      <c r="E281" s="281"/>
      <c r="F281" s="301"/>
      <c r="G281" s="288"/>
      <c r="H281" s="34"/>
      <c r="I281" s="124" t="s">
        <v>596</v>
      </c>
      <c r="J281" s="160" t="s">
        <v>114</v>
      </c>
      <c r="K281" s="267"/>
      <c r="L281" s="276"/>
      <c r="M281" s="318"/>
      <c r="N281" s="126" t="str">
        <f t="shared" si="16"/>
        <v/>
      </c>
    </row>
    <row r="282" spans="2:14" ht="48" customHeight="1" x14ac:dyDescent="0.25">
      <c r="B282" s="280"/>
      <c r="C282" s="318"/>
      <c r="D282" s="307"/>
      <c r="E282" s="281"/>
      <c r="F282" s="301"/>
      <c r="G282" s="288"/>
      <c r="H282" s="34" t="b">
        <v>0</v>
      </c>
      <c r="I282" s="124" t="s">
        <v>597</v>
      </c>
      <c r="J282" s="160" t="s">
        <v>114</v>
      </c>
      <c r="K282" s="267"/>
      <c r="L282" s="276"/>
      <c r="M282" s="318"/>
      <c r="N282" s="126" t="str">
        <f t="shared" si="16"/>
        <v/>
      </c>
    </row>
    <row r="283" spans="2:14" ht="48" customHeight="1" x14ac:dyDescent="0.25">
      <c r="B283" s="280"/>
      <c r="C283" s="318"/>
      <c r="D283" s="307"/>
      <c r="E283" s="281"/>
      <c r="F283" s="301"/>
      <c r="G283" s="288"/>
      <c r="H283" s="34"/>
      <c r="I283" s="124" t="s">
        <v>598</v>
      </c>
      <c r="J283" s="160" t="s">
        <v>114</v>
      </c>
      <c r="K283" s="267"/>
      <c r="L283" s="276"/>
      <c r="M283" s="318"/>
      <c r="N283" s="126" t="str">
        <f t="shared" si="16"/>
        <v/>
      </c>
    </row>
    <row r="284" spans="2:14" ht="48" customHeight="1" x14ac:dyDescent="0.25">
      <c r="B284" s="280"/>
      <c r="C284" s="318"/>
      <c r="D284" s="307"/>
      <c r="E284" s="281"/>
      <c r="F284" s="301"/>
      <c r="G284" s="288"/>
      <c r="H284" s="34" t="b">
        <v>0</v>
      </c>
      <c r="I284" s="124" t="s">
        <v>603</v>
      </c>
      <c r="J284" s="160" t="s">
        <v>114</v>
      </c>
      <c r="K284" s="267"/>
      <c r="L284" s="276"/>
      <c r="M284" s="318"/>
      <c r="N284" s="126" t="str">
        <f t="shared" si="16"/>
        <v/>
      </c>
    </row>
    <row r="285" spans="2:14" ht="48" customHeight="1" x14ac:dyDescent="0.25">
      <c r="B285" s="280"/>
      <c r="C285" s="318"/>
      <c r="D285" s="307"/>
      <c r="E285" s="281"/>
      <c r="F285" s="301"/>
      <c r="G285" s="288"/>
      <c r="H285" s="34"/>
      <c r="I285" s="209" t="s">
        <v>599</v>
      </c>
      <c r="J285" s="160" t="s">
        <v>114</v>
      </c>
      <c r="K285" s="267"/>
      <c r="L285" s="276"/>
      <c r="M285" s="318"/>
      <c r="N285" s="126" t="str">
        <f t="shared" si="16"/>
        <v/>
      </c>
    </row>
    <row r="286" spans="2:14" ht="48" customHeight="1" x14ac:dyDescent="0.25">
      <c r="B286" s="280"/>
      <c r="C286" s="318"/>
      <c r="D286" s="307"/>
      <c r="E286" s="281"/>
      <c r="F286" s="301"/>
      <c r="G286" s="288"/>
      <c r="H286" s="34"/>
      <c r="I286" s="124" t="s">
        <v>600</v>
      </c>
      <c r="J286" s="160" t="s">
        <v>114</v>
      </c>
      <c r="K286" s="267"/>
      <c r="L286" s="276"/>
      <c r="M286" s="318"/>
      <c r="N286" s="126" t="str">
        <f t="shared" si="16"/>
        <v/>
      </c>
    </row>
    <row r="287" spans="2:14" ht="48" customHeight="1" x14ac:dyDescent="0.25">
      <c r="B287" s="280"/>
      <c r="C287" s="318"/>
      <c r="D287" s="307"/>
      <c r="E287" s="281"/>
      <c r="F287" s="301"/>
      <c r="G287" s="288"/>
      <c r="H287" s="34" t="b">
        <v>0</v>
      </c>
      <c r="I287" s="124" t="s">
        <v>601</v>
      </c>
      <c r="J287" s="160" t="s">
        <v>114</v>
      </c>
      <c r="K287" s="267"/>
      <c r="L287" s="276"/>
      <c r="M287" s="318"/>
      <c r="N287" s="126" t="str">
        <f t="shared" si="16"/>
        <v/>
      </c>
    </row>
    <row r="288" spans="2:14" ht="48" customHeight="1" x14ac:dyDescent="0.25">
      <c r="B288" s="270"/>
      <c r="C288" s="312"/>
      <c r="D288" s="307"/>
      <c r="E288" s="281"/>
      <c r="F288" s="302"/>
      <c r="G288" s="289"/>
      <c r="H288" s="34" t="b">
        <v>0</v>
      </c>
      <c r="I288" s="124" t="s">
        <v>602</v>
      </c>
      <c r="J288" s="160" t="s">
        <v>114</v>
      </c>
      <c r="K288" s="268"/>
      <c r="L288" s="277"/>
      <c r="M288" s="312"/>
      <c r="N288" s="126" t="str">
        <f>IF(H288=TRUE, I288, "")</f>
        <v/>
      </c>
    </row>
    <row r="289" spans="2:14" ht="168.75" x14ac:dyDescent="0.25">
      <c r="B289" s="230" t="s">
        <v>83</v>
      </c>
      <c r="C289" s="146"/>
      <c r="D289" s="307"/>
      <c r="E289" s="281"/>
      <c r="F289" s="173" t="s">
        <v>611</v>
      </c>
      <c r="G289" s="164" t="s">
        <v>615</v>
      </c>
      <c r="H289" s="160" t="s">
        <v>114</v>
      </c>
      <c r="I289" s="29"/>
      <c r="J289" s="160" t="s">
        <v>114</v>
      </c>
      <c r="K289" s="170" t="s">
        <v>1104</v>
      </c>
      <c r="L289" s="153" t="s">
        <v>83</v>
      </c>
      <c r="M289" s="139"/>
      <c r="N289" s="126" t="str">
        <f>IF(I289="", "Nem ismert.", I289)</f>
        <v>Nem ismert.</v>
      </c>
    </row>
    <row r="290" spans="2:14" ht="150" x14ac:dyDescent="0.25">
      <c r="B290" s="230" t="s">
        <v>84</v>
      </c>
      <c r="C290" s="146"/>
      <c r="D290" s="307"/>
      <c r="E290" s="281"/>
      <c r="F290" s="173" t="s">
        <v>612</v>
      </c>
      <c r="G290" s="164" t="s">
        <v>615</v>
      </c>
      <c r="H290" s="160" t="s">
        <v>114</v>
      </c>
      <c r="I290" s="29"/>
      <c r="J290" s="160" t="s">
        <v>114</v>
      </c>
      <c r="K290" s="170"/>
      <c r="L290" s="153" t="s">
        <v>84</v>
      </c>
      <c r="M290" s="139"/>
      <c r="N290" s="126" t="str">
        <f>IF(I290="", "Nem ismert.", I290)</f>
        <v>Nem ismert.</v>
      </c>
    </row>
    <row r="291" spans="2:14" ht="149.25" customHeight="1" x14ac:dyDescent="0.25">
      <c r="B291" s="230" t="s">
        <v>85</v>
      </c>
      <c r="C291" s="146"/>
      <c r="D291" s="307"/>
      <c r="E291" s="281"/>
      <c r="F291" s="173" t="s">
        <v>616</v>
      </c>
      <c r="G291" s="164" t="s">
        <v>618</v>
      </c>
      <c r="H291" s="160" t="s">
        <v>114</v>
      </c>
      <c r="I291" s="29"/>
      <c r="J291" s="160" t="s">
        <v>114</v>
      </c>
      <c r="K291" s="170" t="s">
        <v>605</v>
      </c>
      <c r="L291" s="153" t="s">
        <v>85</v>
      </c>
      <c r="M291" s="139"/>
      <c r="N291" s="126" t="str">
        <f t="shared" ref="N291:N295" si="17">IF(I291="", "Nem ismert.", I291)</f>
        <v>Nem ismert.</v>
      </c>
    </row>
    <row r="292" spans="2:14" ht="195.75" customHeight="1" x14ac:dyDescent="0.25">
      <c r="B292" s="230" t="s">
        <v>87</v>
      </c>
      <c r="C292" s="146"/>
      <c r="D292" s="307"/>
      <c r="E292" s="281"/>
      <c r="F292" s="173" t="s">
        <v>617</v>
      </c>
      <c r="G292" s="150" t="s">
        <v>619</v>
      </c>
      <c r="H292" s="160" t="s">
        <v>114</v>
      </c>
      <c r="I292" s="29"/>
      <c r="J292" s="176" t="s">
        <v>114</v>
      </c>
      <c r="K292" s="170" t="s">
        <v>1097</v>
      </c>
      <c r="L292" s="153" t="s">
        <v>87</v>
      </c>
      <c r="M292" s="139"/>
      <c r="N292" s="126" t="str">
        <f t="shared" si="17"/>
        <v>Nem ismert.</v>
      </c>
    </row>
    <row r="293" spans="2:14" ht="118.5" customHeight="1" x14ac:dyDescent="0.25">
      <c r="B293" s="230" t="s">
        <v>88</v>
      </c>
      <c r="C293" s="146"/>
      <c r="D293" s="307"/>
      <c r="E293" s="281"/>
      <c r="F293" s="317" t="s">
        <v>620</v>
      </c>
      <c r="G293" s="164" t="s">
        <v>624</v>
      </c>
      <c r="H293" s="160" t="s">
        <v>114</v>
      </c>
      <c r="I293" s="29"/>
      <c r="J293" s="29"/>
      <c r="K293" s="170" t="s">
        <v>606</v>
      </c>
      <c r="L293" s="153" t="s">
        <v>88</v>
      </c>
      <c r="M293" s="139"/>
      <c r="N293" s="126" t="str">
        <f t="shared" si="17"/>
        <v>Nem ismert.</v>
      </c>
    </row>
    <row r="294" spans="2:14" ht="91.5" customHeight="1" x14ac:dyDescent="0.25">
      <c r="B294" s="230" t="s">
        <v>89</v>
      </c>
      <c r="C294" s="146"/>
      <c r="D294" s="307"/>
      <c r="E294" s="281"/>
      <c r="F294" s="317"/>
      <c r="G294" s="148" t="s">
        <v>1035</v>
      </c>
      <c r="H294" s="160" t="s">
        <v>114</v>
      </c>
      <c r="I294" s="29"/>
      <c r="J294" s="160" t="s">
        <v>114</v>
      </c>
      <c r="K294" s="170"/>
      <c r="L294" s="153" t="s">
        <v>89</v>
      </c>
      <c r="M294" s="139"/>
      <c r="N294" s="126" t="str">
        <f t="shared" si="17"/>
        <v>Nem ismert.</v>
      </c>
    </row>
    <row r="295" spans="2:14" ht="187.5" customHeight="1" x14ac:dyDescent="0.25">
      <c r="B295" s="230" t="s">
        <v>90</v>
      </c>
      <c r="C295" s="146"/>
      <c r="D295" s="307"/>
      <c r="E295" s="281"/>
      <c r="F295" s="173" t="s">
        <v>621</v>
      </c>
      <c r="G295" s="164" t="s">
        <v>622</v>
      </c>
      <c r="H295" s="160" t="s">
        <v>114</v>
      </c>
      <c r="I295" s="29"/>
      <c r="J295" s="160" t="s">
        <v>114</v>
      </c>
      <c r="K295" s="170"/>
      <c r="L295" s="153" t="s">
        <v>90</v>
      </c>
      <c r="M295" s="139"/>
      <c r="N295" s="126" t="str">
        <f t="shared" si="17"/>
        <v>Nem ismert.</v>
      </c>
    </row>
    <row r="296" spans="2:14" ht="59.25" customHeight="1" x14ac:dyDescent="0.25">
      <c r="B296" s="269" t="s">
        <v>91</v>
      </c>
      <c r="C296" s="273"/>
      <c r="D296" s="307"/>
      <c r="E296" s="281"/>
      <c r="F296" s="300" t="s">
        <v>623</v>
      </c>
      <c r="G296" s="287" t="s">
        <v>626</v>
      </c>
      <c r="H296" s="34" t="b">
        <v>0</v>
      </c>
      <c r="I296" s="124" t="s">
        <v>627</v>
      </c>
      <c r="J296" s="160" t="s">
        <v>114</v>
      </c>
      <c r="K296" s="332"/>
      <c r="L296" s="275" t="s">
        <v>91</v>
      </c>
      <c r="M296" s="292"/>
      <c r="N296" s="126" t="str">
        <f>IF($H$299=TRUE,"",IF(H296=TRUE,I296,""))</f>
        <v/>
      </c>
    </row>
    <row r="297" spans="2:14" ht="59.25" customHeight="1" x14ac:dyDescent="0.25">
      <c r="B297" s="280"/>
      <c r="C297" s="281"/>
      <c r="D297" s="307"/>
      <c r="E297" s="281"/>
      <c r="F297" s="301"/>
      <c r="G297" s="288"/>
      <c r="H297" s="34" t="b">
        <v>0</v>
      </c>
      <c r="I297" s="124" t="s">
        <v>628</v>
      </c>
      <c r="J297" s="160" t="s">
        <v>114</v>
      </c>
      <c r="K297" s="333"/>
      <c r="L297" s="276"/>
      <c r="M297" s="313"/>
      <c r="N297" s="126" t="str">
        <f>IF($H$299=TRUE,"",IF(H297=TRUE,I297,""))</f>
        <v/>
      </c>
    </row>
    <row r="298" spans="2:14" ht="59.25" customHeight="1" x14ac:dyDescent="0.25">
      <c r="B298" s="280"/>
      <c r="C298" s="281"/>
      <c r="D298" s="307"/>
      <c r="E298" s="281"/>
      <c r="F298" s="301"/>
      <c r="G298" s="288"/>
      <c r="H298" s="34" t="b">
        <v>0</v>
      </c>
      <c r="I298" s="124" t="s">
        <v>629</v>
      </c>
      <c r="J298" s="160" t="s">
        <v>114</v>
      </c>
      <c r="K298" s="333"/>
      <c r="L298" s="276"/>
      <c r="M298" s="313"/>
      <c r="N298" s="126" t="str">
        <f>IF($H$299=TRUE,"",IF(H298=TRUE,I298,""))</f>
        <v/>
      </c>
    </row>
    <row r="299" spans="2:14" ht="59.25" customHeight="1" x14ac:dyDescent="0.25">
      <c r="B299" s="270"/>
      <c r="C299" s="274"/>
      <c r="D299" s="307"/>
      <c r="E299" s="281"/>
      <c r="F299" s="302"/>
      <c r="G299" s="289"/>
      <c r="H299" s="34" t="b">
        <v>0</v>
      </c>
      <c r="I299" s="124" t="s">
        <v>602</v>
      </c>
      <c r="J299" s="160" t="s">
        <v>114</v>
      </c>
      <c r="K299" s="334"/>
      <c r="L299" s="277"/>
      <c r="M299" s="293"/>
      <c r="N299" s="126" t="str">
        <f>IF(H299=TRUE, I299, "")</f>
        <v/>
      </c>
    </row>
    <row r="300" spans="2:14" ht="93.75" x14ac:dyDescent="0.25">
      <c r="B300" s="269" t="s">
        <v>92</v>
      </c>
      <c r="C300" s="273"/>
      <c r="D300" s="307"/>
      <c r="E300" s="281"/>
      <c r="F300" s="300" t="s">
        <v>632</v>
      </c>
      <c r="G300" s="148" t="s">
        <v>630</v>
      </c>
      <c r="H300" s="160" t="s">
        <v>114</v>
      </c>
      <c r="I300" s="215" t="s">
        <v>609</v>
      </c>
      <c r="J300" s="215" t="s">
        <v>608</v>
      </c>
      <c r="K300" s="344" t="s">
        <v>607</v>
      </c>
      <c r="L300" s="275" t="s">
        <v>92</v>
      </c>
      <c r="M300" s="292"/>
      <c r="N300" s="215" t="s">
        <v>116</v>
      </c>
    </row>
    <row r="301" spans="2:14" ht="56.25" customHeight="1" x14ac:dyDescent="0.25">
      <c r="B301" s="280"/>
      <c r="C301" s="281"/>
      <c r="D301" s="307"/>
      <c r="E301" s="281"/>
      <c r="F301" s="301"/>
      <c r="G301" s="216" t="s">
        <v>635</v>
      </c>
      <c r="H301" s="160" t="s">
        <v>114</v>
      </c>
      <c r="I301" s="33"/>
      <c r="J301" s="31"/>
      <c r="K301" s="345"/>
      <c r="L301" s="276"/>
      <c r="M301" s="313"/>
      <c r="N301" s="158" t="str">
        <f>IF(I301="", "Nem ismert.", I301)</f>
        <v>Nem ismert.</v>
      </c>
    </row>
    <row r="302" spans="2:14" ht="56.25" customHeight="1" x14ac:dyDescent="0.25">
      <c r="B302" s="280"/>
      <c r="C302" s="281"/>
      <c r="D302" s="307"/>
      <c r="E302" s="281"/>
      <c r="F302" s="301"/>
      <c r="G302" s="216" t="s">
        <v>633</v>
      </c>
      <c r="H302" s="160" t="s">
        <v>114</v>
      </c>
      <c r="I302" s="33"/>
      <c r="J302" s="31"/>
      <c r="K302" s="345"/>
      <c r="L302" s="276"/>
      <c r="M302" s="313"/>
      <c r="N302" s="158" t="str">
        <f t="shared" ref="N302:N325" si="18">IF(I302="", "Nem ismert.", I302)</f>
        <v>Nem ismert.</v>
      </c>
    </row>
    <row r="303" spans="2:14" ht="56.25" customHeight="1" x14ac:dyDescent="0.25">
      <c r="B303" s="280"/>
      <c r="C303" s="281"/>
      <c r="D303" s="307"/>
      <c r="E303" s="281"/>
      <c r="F303" s="301"/>
      <c r="G303" s="216" t="s">
        <v>634</v>
      </c>
      <c r="H303" s="160" t="s">
        <v>114</v>
      </c>
      <c r="I303" s="33"/>
      <c r="J303" s="31"/>
      <c r="K303" s="345"/>
      <c r="L303" s="276"/>
      <c r="M303" s="313"/>
      <c r="N303" s="158" t="str">
        <f t="shared" si="18"/>
        <v>Nem ismert.</v>
      </c>
    </row>
    <row r="304" spans="2:14" ht="56.25" customHeight="1" x14ac:dyDescent="0.25">
      <c r="B304" s="280"/>
      <c r="C304" s="281"/>
      <c r="D304" s="307"/>
      <c r="E304" s="281"/>
      <c r="F304" s="301"/>
      <c r="G304" s="216" t="s">
        <v>811</v>
      </c>
      <c r="H304" s="160" t="s">
        <v>114</v>
      </c>
      <c r="I304" s="33"/>
      <c r="J304" s="31"/>
      <c r="K304" s="345"/>
      <c r="L304" s="276"/>
      <c r="M304" s="313"/>
      <c r="N304" s="158" t="str">
        <f t="shared" si="18"/>
        <v>Nem ismert.</v>
      </c>
    </row>
    <row r="305" spans="2:14" ht="56.25" customHeight="1" x14ac:dyDescent="0.25">
      <c r="B305" s="280"/>
      <c r="C305" s="281"/>
      <c r="D305" s="307"/>
      <c r="E305" s="281"/>
      <c r="F305" s="301"/>
      <c r="G305" s="216" t="s">
        <v>1059</v>
      </c>
      <c r="H305" s="160" t="s">
        <v>114</v>
      </c>
      <c r="I305" s="33"/>
      <c r="J305" s="31"/>
      <c r="K305" s="345"/>
      <c r="L305" s="276"/>
      <c r="M305" s="313"/>
      <c r="N305" s="158" t="str">
        <f t="shared" si="18"/>
        <v>Nem ismert.</v>
      </c>
    </row>
    <row r="306" spans="2:14" ht="56.25" customHeight="1" x14ac:dyDescent="0.25">
      <c r="B306" s="280"/>
      <c r="C306" s="281"/>
      <c r="D306" s="307"/>
      <c r="E306" s="281"/>
      <c r="F306" s="301"/>
      <c r="G306" s="216" t="s">
        <v>1060</v>
      </c>
      <c r="H306" s="160" t="s">
        <v>114</v>
      </c>
      <c r="I306" s="33"/>
      <c r="J306" s="31"/>
      <c r="K306" s="345"/>
      <c r="L306" s="276"/>
      <c r="M306" s="313"/>
      <c r="N306" s="158" t="str">
        <f t="shared" si="18"/>
        <v>Nem ismert.</v>
      </c>
    </row>
    <row r="307" spans="2:14" ht="56.25" customHeight="1" x14ac:dyDescent="0.25">
      <c r="B307" s="280"/>
      <c r="C307" s="281"/>
      <c r="D307" s="307"/>
      <c r="E307" s="281"/>
      <c r="F307" s="301"/>
      <c r="G307" s="216" t="s">
        <v>1061</v>
      </c>
      <c r="H307" s="160" t="s">
        <v>114</v>
      </c>
      <c r="I307" s="33"/>
      <c r="J307" s="31"/>
      <c r="K307" s="345"/>
      <c r="L307" s="276"/>
      <c r="M307" s="313"/>
      <c r="N307" s="158" t="str">
        <f t="shared" si="18"/>
        <v>Nem ismert.</v>
      </c>
    </row>
    <row r="308" spans="2:14" ht="56.25" customHeight="1" x14ac:dyDescent="0.25">
      <c r="B308" s="280"/>
      <c r="C308" s="281"/>
      <c r="D308" s="307"/>
      <c r="E308" s="281"/>
      <c r="F308" s="301"/>
      <c r="G308" s="216" t="s">
        <v>1062</v>
      </c>
      <c r="H308" s="160" t="s">
        <v>114</v>
      </c>
      <c r="I308" s="33"/>
      <c r="J308" s="31"/>
      <c r="K308" s="345"/>
      <c r="L308" s="276"/>
      <c r="M308" s="313"/>
      <c r="N308" s="158" t="str">
        <f t="shared" si="18"/>
        <v>Nem ismert.</v>
      </c>
    </row>
    <row r="309" spans="2:14" ht="56.25" customHeight="1" x14ac:dyDescent="0.25">
      <c r="B309" s="280"/>
      <c r="C309" s="281"/>
      <c r="D309" s="307"/>
      <c r="E309" s="281"/>
      <c r="F309" s="301"/>
      <c r="G309" s="216" t="s">
        <v>636</v>
      </c>
      <c r="H309" s="160" t="s">
        <v>114</v>
      </c>
      <c r="I309" s="33"/>
      <c r="J309" s="31"/>
      <c r="K309" s="345"/>
      <c r="L309" s="276"/>
      <c r="M309" s="313"/>
      <c r="N309" s="158" t="str">
        <f t="shared" si="18"/>
        <v>Nem ismert.</v>
      </c>
    </row>
    <row r="310" spans="2:14" ht="56.25" customHeight="1" x14ac:dyDescent="0.25">
      <c r="B310" s="280"/>
      <c r="C310" s="281"/>
      <c r="D310" s="307"/>
      <c r="E310" s="281"/>
      <c r="F310" s="301"/>
      <c r="G310" s="216" t="s">
        <v>637</v>
      </c>
      <c r="H310" s="160" t="s">
        <v>114</v>
      </c>
      <c r="I310" s="33"/>
      <c r="J310" s="31"/>
      <c r="K310" s="345"/>
      <c r="L310" s="276"/>
      <c r="M310" s="313"/>
      <c r="N310" s="158" t="str">
        <f t="shared" si="18"/>
        <v>Nem ismert.</v>
      </c>
    </row>
    <row r="311" spans="2:14" ht="56.25" customHeight="1" x14ac:dyDescent="0.25">
      <c r="B311" s="280"/>
      <c r="C311" s="281"/>
      <c r="D311" s="307"/>
      <c r="E311" s="281"/>
      <c r="F311" s="301"/>
      <c r="G311" s="216" t="s">
        <v>638</v>
      </c>
      <c r="H311" s="160" t="s">
        <v>114</v>
      </c>
      <c r="I311" s="33"/>
      <c r="J311" s="31"/>
      <c r="K311" s="345"/>
      <c r="L311" s="276"/>
      <c r="M311" s="313"/>
      <c r="N311" s="158" t="str">
        <f t="shared" si="18"/>
        <v>Nem ismert.</v>
      </c>
    </row>
    <row r="312" spans="2:14" ht="56.25" customHeight="1" x14ac:dyDescent="0.25">
      <c r="B312" s="280"/>
      <c r="C312" s="281"/>
      <c r="D312" s="307"/>
      <c r="E312" s="281"/>
      <c r="F312" s="301"/>
      <c r="G312" s="216" t="s">
        <v>639</v>
      </c>
      <c r="H312" s="160" t="s">
        <v>114</v>
      </c>
      <c r="I312" s="33"/>
      <c r="J312" s="31"/>
      <c r="K312" s="345"/>
      <c r="L312" s="276"/>
      <c r="M312" s="313"/>
      <c r="N312" s="158" t="str">
        <f t="shared" si="18"/>
        <v>Nem ismert.</v>
      </c>
    </row>
    <row r="313" spans="2:14" ht="56.25" customHeight="1" x14ac:dyDescent="0.25">
      <c r="B313" s="280"/>
      <c r="C313" s="281"/>
      <c r="D313" s="307"/>
      <c r="E313" s="281"/>
      <c r="F313" s="301"/>
      <c r="G313" s="217" t="s">
        <v>631</v>
      </c>
      <c r="H313" s="160" t="s">
        <v>114</v>
      </c>
      <c r="I313" s="176" t="s">
        <v>114</v>
      </c>
      <c r="J313" s="31"/>
      <c r="K313" s="345"/>
      <c r="L313" s="276"/>
      <c r="M313" s="313"/>
      <c r="N313" s="160" t="s">
        <v>114</v>
      </c>
    </row>
    <row r="314" spans="2:14" ht="56.25" customHeight="1" x14ac:dyDescent="0.25">
      <c r="B314" s="280"/>
      <c r="C314" s="281"/>
      <c r="D314" s="307"/>
      <c r="E314" s="281"/>
      <c r="F314" s="301"/>
      <c r="G314" s="218" t="s">
        <v>640</v>
      </c>
      <c r="H314" s="160" t="s">
        <v>114</v>
      </c>
      <c r="I314" s="33"/>
      <c r="J314" s="31"/>
      <c r="K314" s="345"/>
      <c r="L314" s="276"/>
      <c r="M314" s="313"/>
      <c r="N314" s="205" t="str">
        <f t="shared" si="18"/>
        <v>Nem ismert.</v>
      </c>
    </row>
    <row r="315" spans="2:14" ht="56.25" customHeight="1" x14ac:dyDescent="0.25">
      <c r="B315" s="280"/>
      <c r="C315" s="281"/>
      <c r="D315" s="307"/>
      <c r="E315" s="281"/>
      <c r="F315" s="301"/>
      <c r="G315" s="218" t="s">
        <v>641</v>
      </c>
      <c r="H315" s="160" t="s">
        <v>114</v>
      </c>
      <c r="I315" s="33"/>
      <c r="J315" s="31"/>
      <c r="K315" s="345"/>
      <c r="L315" s="276"/>
      <c r="M315" s="313"/>
      <c r="N315" s="205" t="str">
        <f t="shared" si="18"/>
        <v>Nem ismert.</v>
      </c>
    </row>
    <row r="316" spans="2:14" ht="56.25" customHeight="1" x14ac:dyDescent="0.25">
      <c r="B316" s="280"/>
      <c r="C316" s="281"/>
      <c r="D316" s="307"/>
      <c r="E316" s="281"/>
      <c r="F316" s="301"/>
      <c r="G316" s="218" t="s">
        <v>642</v>
      </c>
      <c r="H316" s="160" t="s">
        <v>114</v>
      </c>
      <c r="I316" s="33"/>
      <c r="J316" s="31"/>
      <c r="K316" s="345"/>
      <c r="L316" s="276"/>
      <c r="M316" s="313"/>
      <c r="N316" s="205" t="str">
        <f t="shared" si="18"/>
        <v>Nem ismert.</v>
      </c>
    </row>
    <row r="317" spans="2:14" ht="56.25" customHeight="1" x14ac:dyDescent="0.25">
      <c r="B317" s="280"/>
      <c r="C317" s="281"/>
      <c r="D317" s="307"/>
      <c r="E317" s="281"/>
      <c r="F317" s="301"/>
      <c r="G317" s="218" t="s">
        <v>643</v>
      </c>
      <c r="H317" s="160" t="s">
        <v>114</v>
      </c>
      <c r="I317" s="33"/>
      <c r="J317" s="31"/>
      <c r="K317" s="345"/>
      <c r="L317" s="276"/>
      <c r="M317" s="313"/>
      <c r="N317" s="205" t="str">
        <f t="shared" si="18"/>
        <v>Nem ismert.</v>
      </c>
    </row>
    <row r="318" spans="2:14" ht="56.25" customHeight="1" x14ac:dyDescent="0.25">
      <c r="B318" s="280"/>
      <c r="C318" s="281"/>
      <c r="D318" s="307"/>
      <c r="E318" s="281"/>
      <c r="F318" s="301"/>
      <c r="G318" s="218" t="s">
        <v>1063</v>
      </c>
      <c r="H318" s="160" t="s">
        <v>114</v>
      </c>
      <c r="I318" s="33"/>
      <c r="J318" s="31"/>
      <c r="K318" s="345"/>
      <c r="L318" s="276"/>
      <c r="M318" s="313"/>
      <c r="N318" s="205" t="str">
        <f t="shared" si="18"/>
        <v>Nem ismert.</v>
      </c>
    </row>
    <row r="319" spans="2:14" ht="56.25" customHeight="1" x14ac:dyDescent="0.25">
      <c r="B319" s="280"/>
      <c r="C319" s="281"/>
      <c r="D319" s="307"/>
      <c r="E319" s="281"/>
      <c r="F319" s="301"/>
      <c r="G319" s="218" t="s">
        <v>644</v>
      </c>
      <c r="H319" s="160" t="s">
        <v>114</v>
      </c>
      <c r="I319" s="33"/>
      <c r="J319" s="31"/>
      <c r="K319" s="345"/>
      <c r="L319" s="276"/>
      <c r="M319" s="313"/>
      <c r="N319" s="205" t="str">
        <f t="shared" si="18"/>
        <v>Nem ismert.</v>
      </c>
    </row>
    <row r="320" spans="2:14" ht="56.25" customHeight="1" x14ac:dyDescent="0.25">
      <c r="B320" s="280"/>
      <c r="C320" s="281"/>
      <c r="D320" s="307"/>
      <c r="E320" s="281"/>
      <c r="F320" s="301"/>
      <c r="G320" s="218" t="s">
        <v>645</v>
      </c>
      <c r="H320" s="160" t="s">
        <v>114</v>
      </c>
      <c r="I320" s="33"/>
      <c r="J320" s="31"/>
      <c r="K320" s="345"/>
      <c r="L320" s="276"/>
      <c r="M320" s="313"/>
      <c r="N320" s="205" t="str">
        <f t="shared" si="18"/>
        <v>Nem ismert.</v>
      </c>
    </row>
    <row r="321" spans="2:14" ht="56.25" customHeight="1" x14ac:dyDescent="0.25">
      <c r="B321" s="280"/>
      <c r="C321" s="281"/>
      <c r="D321" s="307"/>
      <c r="E321" s="281"/>
      <c r="F321" s="301"/>
      <c r="G321" s="218" t="s">
        <v>646</v>
      </c>
      <c r="H321" s="160" t="s">
        <v>114</v>
      </c>
      <c r="I321" s="33"/>
      <c r="J321" s="31"/>
      <c r="K321" s="345"/>
      <c r="L321" s="276"/>
      <c r="M321" s="313"/>
      <c r="N321" s="205" t="str">
        <f t="shared" si="18"/>
        <v>Nem ismert.</v>
      </c>
    </row>
    <row r="322" spans="2:14" ht="56.25" customHeight="1" x14ac:dyDescent="0.25">
      <c r="B322" s="280"/>
      <c r="C322" s="281"/>
      <c r="D322" s="307"/>
      <c r="E322" s="281"/>
      <c r="F322" s="301"/>
      <c r="G322" s="218" t="s">
        <v>647</v>
      </c>
      <c r="H322" s="160" t="s">
        <v>114</v>
      </c>
      <c r="I322" s="33"/>
      <c r="J322" s="31"/>
      <c r="K322" s="345"/>
      <c r="L322" s="276"/>
      <c r="M322" s="313"/>
      <c r="N322" s="205" t="str">
        <f t="shared" si="18"/>
        <v>Nem ismert.</v>
      </c>
    </row>
    <row r="323" spans="2:14" ht="56.25" customHeight="1" x14ac:dyDescent="0.25">
      <c r="B323" s="280"/>
      <c r="C323" s="281"/>
      <c r="D323" s="307"/>
      <c r="E323" s="281"/>
      <c r="F323" s="301"/>
      <c r="G323" s="218" t="s">
        <v>648</v>
      </c>
      <c r="H323" s="160" t="s">
        <v>114</v>
      </c>
      <c r="I323" s="33"/>
      <c r="J323" s="31"/>
      <c r="K323" s="345"/>
      <c r="L323" s="276"/>
      <c r="M323" s="313"/>
      <c r="N323" s="205" t="str">
        <f t="shared" si="18"/>
        <v>Nem ismert.</v>
      </c>
    </row>
    <row r="324" spans="2:14" ht="56.25" customHeight="1" x14ac:dyDescent="0.25">
      <c r="B324" s="280"/>
      <c r="C324" s="281"/>
      <c r="D324" s="307"/>
      <c r="E324" s="281"/>
      <c r="F324" s="301"/>
      <c r="G324" s="218" t="s">
        <v>649</v>
      </c>
      <c r="H324" s="160" t="s">
        <v>114</v>
      </c>
      <c r="I324" s="33"/>
      <c r="J324" s="31"/>
      <c r="K324" s="345"/>
      <c r="L324" s="276"/>
      <c r="M324" s="313"/>
      <c r="N324" s="205" t="str">
        <f t="shared" si="18"/>
        <v>Nem ismert.</v>
      </c>
    </row>
    <row r="325" spans="2:14" ht="56.25" customHeight="1" x14ac:dyDescent="0.25">
      <c r="B325" s="280"/>
      <c r="C325" s="281"/>
      <c r="D325" s="307"/>
      <c r="E325" s="281"/>
      <c r="F325" s="301"/>
      <c r="G325" s="218" t="s">
        <v>650</v>
      </c>
      <c r="H325" s="160" t="s">
        <v>114</v>
      </c>
      <c r="I325" s="33"/>
      <c r="J325" s="31"/>
      <c r="K325" s="345"/>
      <c r="L325" s="276"/>
      <c r="M325" s="313"/>
      <c r="N325" s="205" t="str">
        <f t="shared" si="18"/>
        <v>Nem ismert.</v>
      </c>
    </row>
    <row r="326" spans="2:14" ht="56.25" customHeight="1" x14ac:dyDescent="0.25">
      <c r="B326" s="270"/>
      <c r="C326" s="274"/>
      <c r="D326" s="307"/>
      <c r="E326" s="281"/>
      <c r="F326" s="301"/>
      <c r="G326" s="217" t="s">
        <v>651</v>
      </c>
      <c r="H326" s="160" t="s">
        <v>114</v>
      </c>
      <c r="I326" s="176" t="s">
        <v>114</v>
      </c>
      <c r="J326" s="31"/>
      <c r="K326" s="346"/>
      <c r="L326" s="277"/>
      <c r="M326" s="293"/>
      <c r="N326" s="160" t="s">
        <v>114</v>
      </c>
    </row>
    <row r="327" spans="2:14" ht="70.5" customHeight="1" x14ac:dyDescent="0.25">
      <c r="B327" s="269" t="s">
        <v>92</v>
      </c>
      <c r="C327" s="311" t="s">
        <v>2</v>
      </c>
      <c r="D327" s="307"/>
      <c r="E327" s="281"/>
      <c r="F327" s="301"/>
      <c r="G327" s="347" t="s">
        <v>652</v>
      </c>
      <c r="H327" s="160" t="s">
        <v>114</v>
      </c>
      <c r="I327" s="161" t="s">
        <v>653</v>
      </c>
      <c r="J327" s="33"/>
      <c r="K327" s="332"/>
      <c r="L327" s="298" t="s">
        <v>92</v>
      </c>
      <c r="M327" s="311" t="s">
        <v>2</v>
      </c>
      <c r="N327" s="205" t="str">
        <f t="shared" ref="N327:N328" si="19">IF(J327="", "Nem ismert.", J327)</f>
        <v>Nem ismert.</v>
      </c>
    </row>
    <row r="328" spans="2:14" ht="70.5" customHeight="1" x14ac:dyDescent="0.25">
      <c r="B328" s="270"/>
      <c r="C328" s="312"/>
      <c r="D328" s="307"/>
      <c r="E328" s="281"/>
      <c r="F328" s="301"/>
      <c r="G328" s="348"/>
      <c r="H328" s="160" t="s">
        <v>114</v>
      </c>
      <c r="I328" s="161" t="s">
        <v>654</v>
      </c>
      <c r="J328" s="31"/>
      <c r="K328" s="334"/>
      <c r="L328" s="299"/>
      <c r="M328" s="312"/>
      <c r="N328" s="142" t="str">
        <f t="shared" si="19"/>
        <v>Nem ismert.</v>
      </c>
    </row>
    <row r="329" spans="2:14" ht="67.5" customHeight="1" x14ac:dyDescent="0.25">
      <c r="B329" s="230" t="s">
        <v>95</v>
      </c>
      <c r="C329" s="146"/>
      <c r="D329" s="307"/>
      <c r="E329" s="281"/>
      <c r="F329" s="301"/>
      <c r="G329" s="164" t="s">
        <v>655</v>
      </c>
      <c r="H329" s="160" t="s">
        <v>114</v>
      </c>
      <c r="I329" s="29"/>
      <c r="J329" s="29"/>
      <c r="K329" s="170"/>
      <c r="L329" s="138" t="s">
        <v>95</v>
      </c>
      <c r="M329" s="139"/>
      <c r="N329" s="126" t="str">
        <f>IF(J329="", "Nem", J329)</f>
        <v>Nem</v>
      </c>
    </row>
    <row r="330" spans="2:14" s="118" customFormat="1" ht="106.5" customHeight="1" x14ac:dyDescent="0.25">
      <c r="B330" s="269" t="s">
        <v>96</v>
      </c>
      <c r="C330" s="273"/>
      <c r="D330" s="307"/>
      <c r="E330" s="281"/>
      <c r="F330" s="301"/>
      <c r="G330" s="164" t="s">
        <v>656</v>
      </c>
      <c r="H330" s="160" t="s">
        <v>114</v>
      </c>
      <c r="I330" s="215" t="s">
        <v>609</v>
      </c>
      <c r="J330" s="215" t="s">
        <v>657</v>
      </c>
      <c r="K330" s="332"/>
      <c r="L330" s="298" t="s">
        <v>96</v>
      </c>
      <c r="M330" s="271"/>
      <c r="N330" s="215" t="s">
        <v>116</v>
      </c>
    </row>
    <row r="331" spans="2:14" s="118" customFormat="1" ht="83.25" customHeight="1" x14ac:dyDescent="0.25">
      <c r="B331" s="280"/>
      <c r="C331" s="281"/>
      <c r="D331" s="307"/>
      <c r="E331" s="281"/>
      <c r="F331" s="301"/>
      <c r="G331" s="161" t="s">
        <v>658</v>
      </c>
      <c r="H331" s="160" t="s">
        <v>114</v>
      </c>
      <c r="I331" s="33"/>
      <c r="J331" s="31"/>
      <c r="K331" s="333"/>
      <c r="L331" s="303"/>
      <c r="M331" s="319"/>
      <c r="N331" s="205" t="str">
        <f t="shared" ref="N331" si="20">IF(I331="", "Nem ismert.", I331)</f>
        <v>Nem ismert.</v>
      </c>
    </row>
    <row r="332" spans="2:14" s="118" customFormat="1" ht="83.25" customHeight="1" x14ac:dyDescent="0.25">
      <c r="B332" s="280"/>
      <c r="C332" s="281"/>
      <c r="D332" s="307"/>
      <c r="E332" s="281"/>
      <c r="F332" s="301"/>
      <c r="G332" s="161" t="s">
        <v>659</v>
      </c>
      <c r="H332" s="160" t="s">
        <v>114</v>
      </c>
      <c r="I332" s="33"/>
      <c r="J332" s="31"/>
      <c r="K332" s="333"/>
      <c r="L332" s="303"/>
      <c r="M332" s="319"/>
      <c r="N332" s="205" t="str">
        <f t="shared" ref="N332:N337" si="21">IF(I332="", "Nem ismert.", I332)</f>
        <v>Nem ismert.</v>
      </c>
    </row>
    <row r="333" spans="2:14" s="118" customFormat="1" ht="83.25" customHeight="1" x14ac:dyDescent="0.25">
      <c r="B333" s="280"/>
      <c r="C333" s="281"/>
      <c r="D333" s="307"/>
      <c r="E333" s="281"/>
      <c r="F333" s="301"/>
      <c r="G333" s="161" t="s">
        <v>660</v>
      </c>
      <c r="H333" s="160" t="s">
        <v>114</v>
      </c>
      <c r="I333" s="33"/>
      <c r="J333" s="31"/>
      <c r="K333" s="333"/>
      <c r="L333" s="303"/>
      <c r="M333" s="319"/>
      <c r="N333" s="205" t="str">
        <f t="shared" si="21"/>
        <v>Nem ismert.</v>
      </c>
    </row>
    <row r="334" spans="2:14" s="118" customFormat="1" ht="83.25" customHeight="1" x14ac:dyDescent="0.25">
      <c r="B334" s="280"/>
      <c r="C334" s="281"/>
      <c r="D334" s="307"/>
      <c r="E334" s="281"/>
      <c r="F334" s="301"/>
      <c r="G334" s="161" t="s">
        <v>661</v>
      </c>
      <c r="H334" s="160" t="s">
        <v>114</v>
      </c>
      <c r="I334" s="33"/>
      <c r="J334" s="31"/>
      <c r="K334" s="333"/>
      <c r="L334" s="303"/>
      <c r="M334" s="319"/>
      <c r="N334" s="205" t="str">
        <f t="shared" si="21"/>
        <v>Nem ismert.</v>
      </c>
    </row>
    <row r="335" spans="2:14" s="118" customFormat="1" ht="83.25" customHeight="1" x14ac:dyDescent="0.25">
      <c r="B335" s="280"/>
      <c r="C335" s="281"/>
      <c r="D335" s="307"/>
      <c r="E335" s="281"/>
      <c r="F335" s="301"/>
      <c r="G335" s="161" t="s">
        <v>662</v>
      </c>
      <c r="H335" s="160" t="s">
        <v>114</v>
      </c>
      <c r="I335" s="33"/>
      <c r="J335" s="31"/>
      <c r="K335" s="333"/>
      <c r="L335" s="303"/>
      <c r="M335" s="319"/>
      <c r="N335" s="205" t="str">
        <f t="shared" si="21"/>
        <v>Nem ismert.</v>
      </c>
    </row>
    <row r="336" spans="2:14" s="118" customFormat="1" ht="83.25" customHeight="1" x14ac:dyDescent="0.25">
      <c r="B336" s="270"/>
      <c r="C336" s="274"/>
      <c r="D336" s="307"/>
      <c r="E336" s="281"/>
      <c r="F336" s="302"/>
      <c r="G336" s="161" t="s">
        <v>666</v>
      </c>
      <c r="H336" s="160" t="s">
        <v>114</v>
      </c>
      <c r="I336" s="33"/>
      <c r="J336" s="31"/>
      <c r="K336" s="334"/>
      <c r="L336" s="299"/>
      <c r="M336" s="272"/>
      <c r="N336" s="205" t="str">
        <f t="shared" si="21"/>
        <v>Nem ismert.</v>
      </c>
    </row>
    <row r="337" spans="2:14" ht="180" customHeight="1" x14ac:dyDescent="0.25">
      <c r="B337" s="230" t="s">
        <v>97</v>
      </c>
      <c r="C337" s="146"/>
      <c r="D337" s="307"/>
      <c r="E337" s="281"/>
      <c r="F337" s="228" t="s">
        <v>668</v>
      </c>
      <c r="G337" s="164" t="s">
        <v>667</v>
      </c>
      <c r="H337" s="160" t="s">
        <v>114</v>
      </c>
      <c r="I337" s="33"/>
      <c r="J337" s="43"/>
      <c r="K337" s="170" t="s">
        <v>663</v>
      </c>
      <c r="L337" s="138" t="s">
        <v>97</v>
      </c>
      <c r="M337" s="139"/>
      <c r="N337" s="205" t="str">
        <f t="shared" si="21"/>
        <v>Nem ismert.</v>
      </c>
    </row>
    <row r="338" spans="2:14" x14ac:dyDescent="0.25">
      <c r="B338" s="219" t="s">
        <v>878</v>
      </c>
      <c r="C338" s="219"/>
      <c r="D338" s="219"/>
      <c r="E338" s="219"/>
      <c r="F338" s="219"/>
      <c r="G338" s="219"/>
      <c r="H338" s="220"/>
      <c r="I338" s="219"/>
      <c r="J338" s="219"/>
      <c r="K338" s="221"/>
      <c r="L338" s="388" t="s">
        <v>5</v>
      </c>
      <c r="M338" s="388"/>
      <c r="N338" s="388"/>
    </row>
    <row r="339" spans="2:14" ht="28.5" customHeight="1" x14ac:dyDescent="0.25">
      <c r="B339" s="309" t="s">
        <v>99</v>
      </c>
      <c r="C339" s="311"/>
      <c r="D339" s="381" t="s">
        <v>353</v>
      </c>
      <c r="E339" s="377"/>
      <c r="F339" s="341" t="s">
        <v>333</v>
      </c>
      <c r="G339" s="371" t="s">
        <v>322</v>
      </c>
      <c r="H339" s="37" t="b">
        <v>0</v>
      </c>
      <c r="I339" s="124" t="s">
        <v>323</v>
      </c>
      <c r="J339" s="176" t="s">
        <v>114</v>
      </c>
      <c r="K339" s="266" t="s">
        <v>332</v>
      </c>
      <c r="L339" s="395" t="s">
        <v>99</v>
      </c>
      <c r="M339" s="401"/>
      <c r="N339" s="126" t="str">
        <f>IF($H$348=TRUE,"",IF(H339=TRUE,I339,""))</f>
        <v/>
      </c>
    </row>
    <row r="340" spans="2:14" ht="28.5" customHeight="1" x14ac:dyDescent="0.25">
      <c r="B340" s="355"/>
      <c r="C340" s="318"/>
      <c r="D340" s="382"/>
      <c r="E340" s="378"/>
      <c r="F340" s="342"/>
      <c r="G340" s="372"/>
      <c r="H340" s="37" t="b">
        <v>0</v>
      </c>
      <c r="I340" s="124" t="s">
        <v>186</v>
      </c>
      <c r="J340" s="176" t="s">
        <v>114</v>
      </c>
      <c r="K340" s="335"/>
      <c r="L340" s="396"/>
      <c r="M340" s="402"/>
      <c r="N340" s="126" t="str">
        <f t="shared" ref="N340:N346" si="22">IF($H$348=TRUE,"",IF(H340=TRUE,I340,""))</f>
        <v/>
      </c>
    </row>
    <row r="341" spans="2:14" ht="28.5" customHeight="1" x14ac:dyDescent="0.25">
      <c r="B341" s="355"/>
      <c r="C341" s="318"/>
      <c r="D341" s="382"/>
      <c r="E341" s="378"/>
      <c r="F341" s="342"/>
      <c r="G341" s="372"/>
      <c r="H341" s="37" t="b">
        <v>0</v>
      </c>
      <c r="I341" s="124" t="s">
        <v>324</v>
      </c>
      <c r="J341" s="176" t="s">
        <v>114</v>
      </c>
      <c r="K341" s="335"/>
      <c r="L341" s="396"/>
      <c r="M341" s="402"/>
      <c r="N341" s="126" t="str">
        <f t="shared" si="22"/>
        <v/>
      </c>
    </row>
    <row r="342" spans="2:14" ht="28.5" customHeight="1" x14ac:dyDescent="0.25">
      <c r="B342" s="355"/>
      <c r="C342" s="318"/>
      <c r="D342" s="382"/>
      <c r="E342" s="378"/>
      <c r="F342" s="342"/>
      <c r="G342" s="372"/>
      <c r="H342" s="37" t="b">
        <v>0</v>
      </c>
      <c r="I342" s="124" t="s">
        <v>325</v>
      </c>
      <c r="J342" s="176" t="s">
        <v>114</v>
      </c>
      <c r="K342" s="335"/>
      <c r="L342" s="396"/>
      <c r="M342" s="402"/>
      <c r="N342" s="126" t="str">
        <f t="shared" si="22"/>
        <v/>
      </c>
    </row>
    <row r="343" spans="2:14" ht="28.5" customHeight="1" x14ac:dyDescent="0.25">
      <c r="B343" s="355"/>
      <c r="C343" s="318"/>
      <c r="D343" s="382"/>
      <c r="E343" s="378"/>
      <c r="F343" s="342"/>
      <c r="G343" s="372"/>
      <c r="H343" s="37" t="b">
        <v>0</v>
      </c>
      <c r="I343" s="124" t="s">
        <v>326</v>
      </c>
      <c r="J343" s="176" t="s">
        <v>114</v>
      </c>
      <c r="K343" s="335"/>
      <c r="L343" s="396"/>
      <c r="M343" s="402"/>
      <c r="N343" s="126" t="str">
        <f t="shared" si="22"/>
        <v/>
      </c>
    </row>
    <row r="344" spans="2:14" ht="28.5" customHeight="1" x14ac:dyDescent="0.25">
      <c r="B344" s="355"/>
      <c r="C344" s="318"/>
      <c r="D344" s="382"/>
      <c r="E344" s="378"/>
      <c r="F344" s="342"/>
      <c r="G344" s="372"/>
      <c r="H344" s="37" t="b">
        <v>0</v>
      </c>
      <c r="I344" s="124" t="s">
        <v>327</v>
      </c>
      <c r="J344" s="176" t="s">
        <v>114</v>
      </c>
      <c r="K344" s="335"/>
      <c r="L344" s="396"/>
      <c r="M344" s="402"/>
      <c r="N344" s="126" t="str">
        <f t="shared" si="22"/>
        <v/>
      </c>
    </row>
    <row r="345" spans="2:14" ht="28.5" customHeight="1" x14ac:dyDescent="0.25">
      <c r="B345" s="355"/>
      <c r="C345" s="318"/>
      <c r="D345" s="382"/>
      <c r="E345" s="378"/>
      <c r="F345" s="342"/>
      <c r="G345" s="372"/>
      <c r="H345" s="37" t="b">
        <v>0</v>
      </c>
      <c r="I345" s="124" t="s">
        <v>328</v>
      </c>
      <c r="J345" s="176" t="s">
        <v>114</v>
      </c>
      <c r="K345" s="335"/>
      <c r="L345" s="396"/>
      <c r="M345" s="402"/>
      <c r="N345" s="126" t="str">
        <f t="shared" si="22"/>
        <v/>
      </c>
    </row>
    <row r="346" spans="2:14" ht="28.5" customHeight="1" x14ac:dyDescent="0.25">
      <c r="B346" s="355"/>
      <c r="C346" s="318"/>
      <c r="D346" s="382"/>
      <c r="E346" s="378"/>
      <c r="F346" s="342"/>
      <c r="G346" s="372"/>
      <c r="H346" s="37" t="b">
        <v>0</v>
      </c>
      <c r="I346" s="124" t="s">
        <v>329</v>
      </c>
      <c r="J346" s="176" t="s">
        <v>114</v>
      </c>
      <c r="K346" s="335"/>
      <c r="L346" s="396"/>
      <c r="M346" s="402"/>
      <c r="N346" s="126" t="str">
        <f t="shared" si="22"/>
        <v/>
      </c>
    </row>
    <row r="347" spans="2:14" ht="28.5" customHeight="1" x14ac:dyDescent="0.25">
      <c r="B347" s="355"/>
      <c r="C347" s="318"/>
      <c r="D347" s="382"/>
      <c r="E347" s="378"/>
      <c r="F347" s="342"/>
      <c r="G347" s="372"/>
      <c r="H347" s="37" t="b">
        <v>0</v>
      </c>
      <c r="I347" s="124" t="s">
        <v>330</v>
      </c>
      <c r="J347" s="29"/>
      <c r="K347" s="335"/>
      <c r="L347" s="396"/>
      <c r="M347" s="402"/>
      <c r="N347" s="222" t="str">
        <f>IF(J347="", "", J347)</f>
        <v/>
      </c>
    </row>
    <row r="348" spans="2:14" ht="28.5" customHeight="1" x14ac:dyDescent="0.25">
      <c r="B348" s="310"/>
      <c r="C348" s="312"/>
      <c r="D348" s="382"/>
      <c r="E348" s="378"/>
      <c r="F348" s="342"/>
      <c r="G348" s="373"/>
      <c r="H348" s="37" t="b">
        <v>0</v>
      </c>
      <c r="I348" s="124" t="s">
        <v>331</v>
      </c>
      <c r="J348" s="176" t="s">
        <v>114</v>
      </c>
      <c r="K348" s="336"/>
      <c r="L348" s="397"/>
      <c r="M348" s="403"/>
      <c r="N348" s="126" t="str">
        <f t="shared" ref="N348:N356" si="23">IF(H348=TRUE, I348, "")</f>
        <v/>
      </c>
    </row>
    <row r="349" spans="2:14" ht="36.75" customHeight="1" x14ac:dyDescent="0.25">
      <c r="B349" s="309" t="s">
        <v>99</v>
      </c>
      <c r="C349" s="273" t="s">
        <v>2</v>
      </c>
      <c r="D349" s="382"/>
      <c r="E349" s="378"/>
      <c r="F349" s="342"/>
      <c r="G349" s="338" t="s">
        <v>677</v>
      </c>
      <c r="H349" s="37" t="b">
        <v>0</v>
      </c>
      <c r="I349" s="124" t="s">
        <v>323</v>
      </c>
      <c r="J349" s="176"/>
      <c r="K349" s="374" t="s">
        <v>334</v>
      </c>
      <c r="L349" s="395" t="s">
        <v>99</v>
      </c>
      <c r="M349" s="292" t="s">
        <v>2</v>
      </c>
      <c r="N349" s="126" t="str">
        <f t="shared" si="23"/>
        <v/>
      </c>
    </row>
    <row r="350" spans="2:14" ht="36.75" customHeight="1" x14ac:dyDescent="0.25">
      <c r="B350" s="355"/>
      <c r="C350" s="281"/>
      <c r="D350" s="382"/>
      <c r="E350" s="378"/>
      <c r="F350" s="342"/>
      <c r="G350" s="339"/>
      <c r="H350" s="37" t="b">
        <v>0</v>
      </c>
      <c r="I350" s="124" t="s">
        <v>186</v>
      </c>
      <c r="J350" s="176" t="s">
        <v>114</v>
      </c>
      <c r="K350" s="375"/>
      <c r="L350" s="396"/>
      <c r="M350" s="313"/>
      <c r="N350" s="126" t="str">
        <f t="shared" si="23"/>
        <v/>
      </c>
    </row>
    <row r="351" spans="2:14" ht="36.75" customHeight="1" x14ac:dyDescent="0.25">
      <c r="B351" s="355"/>
      <c r="C351" s="281"/>
      <c r="D351" s="382"/>
      <c r="E351" s="378"/>
      <c r="F351" s="342"/>
      <c r="G351" s="339"/>
      <c r="H351" s="37" t="b">
        <v>0</v>
      </c>
      <c r="I351" s="124" t="s">
        <v>324</v>
      </c>
      <c r="J351" s="176" t="s">
        <v>114</v>
      </c>
      <c r="K351" s="375"/>
      <c r="L351" s="396"/>
      <c r="M351" s="313"/>
      <c r="N351" s="126" t="str">
        <f t="shared" si="23"/>
        <v/>
      </c>
    </row>
    <row r="352" spans="2:14" ht="36.75" customHeight="1" x14ac:dyDescent="0.25">
      <c r="B352" s="355"/>
      <c r="C352" s="281"/>
      <c r="D352" s="382"/>
      <c r="E352" s="378"/>
      <c r="F352" s="342"/>
      <c r="G352" s="339"/>
      <c r="H352" s="37" t="b">
        <v>0</v>
      </c>
      <c r="I352" s="124" t="s">
        <v>325</v>
      </c>
      <c r="J352" s="176" t="s">
        <v>114</v>
      </c>
      <c r="K352" s="375"/>
      <c r="L352" s="396"/>
      <c r="M352" s="313"/>
      <c r="N352" s="126" t="str">
        <f t="shared" si="23"/>
        <v/>
      </c>
    </row>
    <row r="353" spans="2:14" ht="36.75" customHeight="1" x14ac:dyDescent="0.25">
      <c r="B353" s="355"/>
      <c r="C353" s="281"/>
      <c r="D353" s="382"/>
      <c r="E353" s="378"/>
      <c r="F353" s="342"/>
      <c r="G353" s="339"/>
      <c r="H353" s="37" t="b">
        <v>0</v>
      </c>
      <c r="I353" s="124" t="s">
        <v>326</v>
      </c>
      <c r="J353" s="176" t="s">
        <v>114</v>
      </c>
      <c r="K353" s="375"/>
      <c r="L353" s="396"/>
      <c r="M353" s="313"/>
      <c r="N353" s="126" t="str">
        <f t="shared" si="23"/>
        <v/>
      </c>
    </row>
    <row r="354" spans="2:14" ht="36.75" customHeight="1" x14ac:dyDescent="0.25">
      <c r="B354" s="355"/>
      <c r="C354" s="281"/>
      <c r="D354" s="382"/>
      <c r="E354" s="378"/>
      <c r="F354" s="342"/>
      <c r="G354" s="339"/>
      <c r="H354" s="37" t="b">
        <v>0</v>
      </c>
      <c r="I354" s="124" t="s">
        <v>327</v>
      </c>
      <c r="J354" s="176" t="s">
        <v>114</v>
      </c>
      <c r="K354" s="375"/>
      <c r="L354" s="396"/>
      <c r="M354" s="313"/>
      <c r="N354" s="126" t="str">
        <f t="shared" si="23"/>
        <v/>
      </c>
    </row>
    <row r="355" spans="2:14" ht="36.75" customHeight="1" x14ac:dyDescent="0.25">
      <c r="B355" s="355"/>
      <c r="C355" s="281"/>
      <c r="D355" s="382"/>
      <c r="E355" s="378"/>
      <c r="F355" s="342"/>
      <c r="G355" s="339"/>
      <c r="H355" s="37" t="b">
        <v>0</v>
      </c>
      <c r="I355" s="124" t="s">
        <v>328</v>
      </c>
      <c r="J355" s="176" t="s">
        <v>114</v>
      </c>
      <c r="K355" s="375"/>
      <c r="L355" s="396"/>
      <c r="M355" s="313"/>
      <c r="N355" s="126" t="str">
        <f t="shared" si="23"/>
        <v/>
      </c>
    </row>
    <row r="356" spans="2:14" ht="36.75" customHeight="1" x14ac:dyDescent="0.25">
      <c r="B356" s="355"/>
      <c r="C356" s="281"/>
      <c r="D356" s="382"/>
      <c r="E356" s="378"/>
      <c r="F356" s="342"/>
      <c r="G356" s="339"/>
      <c r="H356" s="37" t="b">
        <v>0</v>
      </c>
      <c r="I356" s="124" t="s">
        <v>329</v>
      </c>
      <c r="J356" s="176" t="s">
        <v>114</v>
      </c>
      <c r="K356" s="375"/>
      <c r="L356" s="396"/>
      <c r="M356" s="313"/>
      <c r="N356" s="126" t="str">
        <f t="shared" si="23"/>
        <v/>
      </c>
    </row>
    <row r="357" spans="2:14" ht="36.75" customHeight="1" x14ac:dyDescent="0.25">
      <c r="B357" s="310"/>
      <c r="C357" s="274"/>
      <c r="D357" s="382"/>
      <c r="E357" s="378"/>
      <c r="F357" s="342"/>
      <c r="G357" s="340"/>
      <c r="H357" s="37" t="b">
        <v>0</v>
      </c>
      <c r="I357" s="124" t="s">
        <v>330</v>
      </c>
      <c r="J357" s="29"/>
      <c r="K357" s="376"/>
      <c r="L357" s="397"/>
      <c r="M357" s="293"/>
      <c r="N357" s="222" t="str">
        <f>IF(J357="", "", J357)</f>
        <v/>
      </c>
    </row>
    <row r="358" spans="2:14" ht="50.25" customHeight="1" x14ac:dyDescent="0.25">
      <c r="B358" s="309" t="s">
        <v>99</v>
      </c>
      <c r="C358" s="273" t="s">
        <v>3</v>
      </c>
      <c r="D358" s="382"/>
      <c r="E358" s="378"/>
      <c r="F358" s="342"/>
      <c r="G358" s="338" t="s">
        <v>352</v>
      </c>
      <c r="H358" s="37" t="b">
        <v>0</v>
      </c>
      <c r="I358" s="124" t="s">
        <v>335</v>
      </c>
      <c r="J358" s="176" t="s">
        <v>114</v>
      </c>
      <c r="K358" s="266"/>
      <c r="L358" s="395" t="s">
        <v>99</v>
      </c>
      <c r="M358" s="292" t="s">
        <v>3</v>
      </c>
      <c r="N358" s="126" t="str">
        <f>IF(H358=TRUE, I358, "")</f>
        <v/>
      </c>
    </row>
    <row r="359" spans="2:14" ht="50.25" customHeight="1" x14ac:dyDescent="0.25">
      <c r="B359" s="355"/>
      <c r="C359" s="281"/>
      <c r="D359" s="382"/>
      <c r="E359" s="378"/>
      <c r="F359" s="342"/>
      <c r="G359" s="339"/>
      <c r="H359" s="37" t="b">
        <v>0</v>
      </c>
      <c r="I359" s="124" t="s">
        <v>336</v>
      </c>
      <c r="J359" s="176" t="s">
        <v>114</v>
      </c>
      <c r="K359" s="267"/>
      <c r="L359" s="396"/>
      <c r="M359" s="313"/>
      <c r="N359" s="126" t="str">
        <f>IF(H359=TRUE, I359, "")</f>
        <v/>
      </c>
    </row>
    <row r="360" spans="2:14" ht="50.25" customHeight="1" x14ac:dyDescent="0.25">
      <c r="B360" s="355"/>
      <c r="C360" s="281"/>
      <c r="D360" s="382"/>
      <c r="E360" s="378"/>
      <c r="F360" s="342"/>
      <c r="G360" s="339"/>
      <c r="H360" s="37" t="b">
        <v>0</v>
      </c>
      <c r="I360" s="124" t="s">
        <v>337</v>
      </c>
      <c r="J360" s="29"/>
      <c r="K360" s="267"/>
      <c r="L360" s="396"/>
      <c r="M360" s="313"/>
      <c r="N360" s="222" t="str">
        <f>IF(J360="", "", J360)</f>
        <v/>
      </c>
    </row>
    <row r="361" spans="2:14" ht="50.25" customHeight="1" x14ac:dyDescent="0.25">
      <c r="B361" s="355"/>
      <c r="C361" s="281"/>
      <c r="D361" s="382"/>
      <c r="E361" s="378"/>
      <c r="F361" s="342"/>
      <c r="G361" s="339"/>
      <c r="H361" s="37" t="b">
        <v>0</v>
      </c>
      <c r="I361" s="124" t="s">
        <v>338</v>
      </c>
      <c r="J361" s="176" t="s">
        <v>114</v>
      </c>
      <c r="K361" s="267"/>
      <c r="L361" s="396"/>
      <c r="M361" s="313"/>
      <c r="N361" s="126" t="str">
        <f>IF(H361=TRUE, I361, "")</f>
        <v/>
      </c>
    </row>
    <row r="362" spans="2:14" ht="50.25" customHeight="1" x14ac:dyDescent="0.25">
      <c r="B362" s="355"/>
      <c r="C362" s="281"/>
      <c r="D362" s="382"/>
      <c r="E362" s="378"/>
      <c r="F362" s="342"/>
      <c r="G362" s="339"/>
      <c r="H362" s="37" t="b">
        <v>0</v>
      </c>
      <c r="I362" s="124" t="s">
        <v>339</v>
      </c>
      <c r="J362" s="29"/>
      <c r="K362" s="267"/>
      <c r="L362" s="396"/>
      <c r="M362" s="313"/>
      <c r="N362" s="222" t="str">
        <f>IF(J362="", "", J362)</f>
        <v/>
      </c>
    </row>
    <row r="363" spans="2:14" ht="50.25" customHeight="1" x14ac:dyDescent="0.25">
      <c r="B363" s="355"/>
      <c r="C363" s="281"/>
      <c r="D363" s="382"/>
      <c r="E363" s="378"/>
      <c r="F363" s="342"/>
      <c r="G363" s="339"/>
      <c r="H363" s="37" t="b">
        <v>0</v>
      </c>
      <c r="I363" s="124" t="s">
        <v>340</v>
      </c>
      <c r="J363" s="176" t="s">
        <v>114</v>
      </c>
      <c r="K363" s="267"/>
      <c r="L363" s="396"/>
      <c r="M363" s="313"/>
      <c r="N363" s="126" t="str">
        <f>IF(H363=TRUE, I363, "")</f>
        <v/>
      </c>
    </row>
    <row r="364" spans="2:14" ht="50.25" customHeight="1" x14ac:dyDescent="0.25">
      <c r="B364" s="355"/>
      <c r="C364" s="281"/>
      <c r="D364" s="382"/>
      <c r="E364" s="378"/>
      <c r="F364" s="342"/>
      <c r="G364" s="339"/>
      <c r="H364" s="37" t="b">
        <v>0</v>
      </c>
      <c r="I364" s="124" t="s">
        <v>341</v>
      </c>
      <c r="J364" s="29"/>
      <c r="K364" s="267"/>
      <c r="L364" s="396"/>
      <c r="M364" s="313"/>
      <c r="N364" s="222" t="str">
        <f>IF(J364="", "", J364)</f>
        <v/>
      </c>
    </row>
    <row r="365" spans="2:14" ht="50.25" customHeight="1" x14ac:dyDescent="0.25">
      <c r="B365" s="355"/>
      <c r="C365" s="281"/>
      <c r="D365" s="382"/>
      <c r="E365" s="378"/>
      <c r="F365" s="342"/>
      <c r="G365" s="339"/>
      <c r="H365" s="37" t="b">
        <v>0</v>
      </c>
      <c r="I365" s="124" t="s">
        <v>342</v>
      </c>
      <c r="J365" s="176" t="s">
        <v>114</v>
      </c>
      <c r="K365" s="267"/>
      <c r="L365" s="396"/>
      <c r="M365" s="313"/>
      <c r="N365" s="126" t="str">
        <f>IF(H365=TRUE, I365, "")</f>
        <v/>
      </c>
    </row>
    <row r="366" spans="2:14" ht="50.25" customHeight="1" x14ac:dyDescent="0.25">
      <c r="B366" s="355"/>
      <c r="C366" s="281"/>
      <c r="D366" s="382"/>
      <c r="E366" s="378"/>
      <c r="F366" s="342"/>
      <c r="G366" s="339"/>
      <c r="H366" s="37" t="b">
        <v>0</v>
      </c>
      <c r="I366" s="124" t="s">
        <v>343</v>
      </c>
      <c r="J366" s="29"/>
      <c r="K366" s="267"/>
      <c r="L366" s="396"/>
      <c r="M366" s="313"/>
      <c r="N366" s="222" t="str">
        <f>IF(J366="", "", J366)</f>
        <v/>
      </c>
    </row>
    <row r="367" spans="2:14" ht="50.25" customHeight="1" x14ac:dyDescent="0.25">
      <c r="B367" s="355"/>
      <c r="C367" s="281"/>
      <c r="D367" s="382"/>
      <c r="E367" s="378"/>
      <c r="F367" s="342"/>
      <c r="G367" s="339"/>
      <c r="H367" s="37" t="b">
        <v>0</v>
      </c>
      <c r="I367" s="124" t="s">
        <v>344</v>
      </c>
      <c r="J367" s="176" t="s">
        <v>114</v>
      </c>
      <c r="K367" s="267"/>
      <c r="L367" s="396"/>
      <c r="M367" s="313"/>
      <c r="N367" s="126" t="str">
        <f>IF(H367=TRUE, I367, "")</f>
        <v/>
      </c>
    </row>
    <row r="368" spans="2:14" ht="50.25" customHeight="1" x14ac:dyDescent="0.25">
      <c r="B368" s="355"/>
      <c r="C368" s="281"/>
      <c r="D368" s="382"/>
      <c r="E368" s="378"/>
      <c r="F368" s="342"/>
      <c r="G368" s="339"/>
      <c r="H368" s="37" t="b">
        <v>0</v>
      </c>
      <c r="I368" s="124" t="s">
        <v>345</v>
      </c>
      <c r="J368" s="29"/>
      <c r="K368" s="267"/>
      <c r="L368" s="396"/>
      <c r="M368" s="313"/>
      <c r="N368" s="222" t="str">
        <f>IF(J368="", "", J368)</f>
        <v/>
      </c>
    </row>
    <row r="369" spans="2:14" ht="50.25" customHeight="1" x14ac:dyDescent="0.25">
      <c r="B369" s="355"/>
      <c r="C369" s="281"/>
      <c r="D369" s="382"/>
      <c r="E369" s="378"/>
      <c r="F369" s="342"/>
      <c r="G369" s="339"/>
      <c r="H369" s="37" t="b">
        <v>0</v>
      </c>
      <c r="I369" s="124" t="s">
        <v>346</v>
      </c>
      <c r="J369" s="176" t="s">
        <v>114</v>
      </c>
      <c r="K369" s="267"/>
      <c r="L369" s="396"/>
      <c r="M369" s="313"/>
      <c r="N369" s="126" t="str">
        <f>IF(H369=TRUE, I369, "")</f>
        <v/>
      </c>
    </row>
    <row r="370" spans="2:14" ht="50.25" customHeight="1" x14ac:dyDescent="0.25">
      <c r="B370" s="355"/>
      <c r="C370" s="281"/>
      <c r="D370" s="382"/>
      <c r="E370" s="378"/>
      <c r="F370" s="342"/>
      <c r="G370" s="339"/>
      <c r="H370" s="37" t="b">
        <v>0</v>
      </c>
      <c r="I370" s="124" t="s">
        <v>347</v>
      </c>
      <c r="J370" s="29"/>
      <c r="K370" s="267"/>
      <c r="L370" s="396"/>
      <c r="M370" s="313"/>
      <c r="N370" s="222" t="str">
        <f>IF(J370="", "", J370)</f>
        <v/>
      </c>
    </row>
    <row r="371" spans="2:14" ht="50.25" customHeight="1" x14ac:dyDescent="0.25">
      <c r="B371" s="355"/>
      <c r="C371" s="281"/>
      <c r="D371" s="382"/>
      <c r="E371" s="378"/>
      <c r="F371" s="342"/>
      <c r="G371" s="339"/>
      <c r="H371" s="37" t="b">
        <v>0</v>
      </c>
      <c r="I371" s="124" t="s">
        <v>348</v>
      </c>
      <c r="J371" s="176" t="s">
        <v>114</v>
      </c>
      <c r="K371" s="267"/>
      <c r="L371" s="396"/>
      <c r="M371" s="313"/>
      <c r="N371" s="126" t="str">
        <f>IF(H371=TRUE, I371, "")</f>
        <v/>
      </c>
    </row>
    <row r="372" spans="2:14" ht="50.25" customHeight="1" x14ac:dyDescent="0.25">
      <c r="B372" s="355"/>
      <c r="C372" s="281"/>
      <c r="D372" s="382"/>
      <c r="E372" s="378"/>
      <c r="F372" s="342"/>
      <c r="G372" s="339"/>
      <c r="H372" s="37" t="b">
        <v>0</v>
      </c>
      <c r="I372" s="124" t="s">
        <v>349</v>
      </c>
      <c r="J372" s="29"/>
      <c r="K372" s="267"/>
      <c r="L372" s="396"/>
      <c r="M372" s="313"/>
      <c r="N372" s="222" t="str">
        <f>IF(J372="", "", J372)</f>
        <v/>
      </c>
    </row>
    <row r="373" spans="2:14" ht="50.25" customHeight="1" x14ac:dyDescent="0.25">
      <c r="B373" s="355"/>
      <c r="C373" s="281"/>
      <c r="D373" s="382"/>
      <c r="E373" s="378"/>
      <c r="F373" s="342"/>
      <c r="G373" s="339"/>
      <c r="H373" s="37" t="b">
        <v>0</v>
      </c>
      <c r="I373" s="124" t="s">
        <v>350</v>
      </c>
      <c r="J373" s="29"/>
      <c r="K373" s="267"/>
      <c r="L373" s="396"/>
      <c r="M373" s="313"/>
      <c r="N373" s="222" t="str">
        <f>IF(J373="", "", J373)</f>
        <v/>
      </c>
    </row>
    <row r="374" spans="2:14" ht="50.25" customHeight="1" x14ac:dyDescent="0.25">
      <c r="B374" s="310"/>
      <c r="C374" s="274"/>
      <c r="D374" s="383"/>
      <c r="E374" s="379"/>
      <c r="F374" s="343"/>
      <c r="G374" s="340"/>
      <c r="H374" s="37" t="b">
        <v>0</v>
      </c>
      <c r="I374" s="124" t="s">
        <v>351</v>
      </c>
      <c r="J374" s="29"/>
      <c r="K374" s="268"/>
      <c r="L374" s="397"/>
      <c r="M374" s="293"/>
      <c r="N374" s="222" t="str">
        <f>IF(J374="", "", J374)</f>
        <v/>
      </c>
    </row>
    <row r="375" spans="2:14" ht="143.25" customHeight="1" x14ac:dyDescent="0.25">
      <c r="B375" s="229" t="s">
        <v>100</v>
      </c>
      <c r="C375" s="146"/>
      <c r="D375" s="380" t="s">
        <v>395</v>
      </c>
      <c r="E375" s="273"/>
      <c r="F375" s="203" t="s">
        <v>354</v>
      </c>
      <c r="G375" s="164" t="s">
        <v>355</v>
      </c>
      <c r="H375" s="176" t="s">
        <v>114</v>
      </c>
      <c r="I375" s="29"/>
      <c r="J375" s="176" t="s">
        <v>114</v>
      </c>
      <c r="K375" s="170"/>
      <c r="L375" s="223" t="s">
        <v>100</v>
      </c>
      <c r="M375" s="139"/>
      <c r="N375" s="126" t="str">
        <f t="shared" ref="N375:N377" si="24">IF(I375="", "Nem ismert.", I375)</f>
        <v>Nem ismert.</v>
      </c>
    </row>
    <row r="376" spans="2:14" ht="85.5" customHeight="1" x14ac:dyDescent="0.25">
      <c r="B376" s="230" t="s">
        <v>103</v>
      </c>
      <c r="C376" s="146"/>
      <c r="D376" s="380"/>
      <c r="E376" s="281"/>
      <c r="F376" s="341" t="s">
        <v>375</v>
      </c>
      <c r="G376" s="164" t="s">
        <v>359</v>
      </c>
      <c r="H376" s="176" t="s">
        <v>114</v>
      </c>
      <c r="I376" s="29"/>
      <c r="J376" s="176" t="s">
        <v>114</v>
      </c>
      <c r="K376" s="170" t="s">
        <v>363</v>
      </c>
      <c r="L376" s="138" t="s">
        <v>103</v>
      </c>
      <c r="M376" s="139"/>
      <c r="N376" s="126" t="str">
        <f t="shared" si="24"/>
        <v>Nem ismert.</v>
      </c>
    </row>
    <row r="377" spans="2:14" ht="166.5" customHeight="1" x14ac:dyDescent="0.25">
      <c r="B377" s="230" t="s">
        <v>103</v>
      </c>
      <c r="C377" s="146" t="s">
        <v>2</v>
      </c>
      <c r="D377" s="380"/>
      <c r="E377" s="281"/>
      <c r="F377" s="342"/>
      <c r="G377" s="169" t="s">
        <v>360</v>
      </c>
      <c r="H377" s="176" t="s">
        <v>114</v>
      </c>
      <c r="I377" s="29"/>
      <c r="J377" s="176" t="s">
        <v>114</v>
      </c>
      <c r="K377" s="174"/>
      <c r="L377" s="138" t="s">
        <v>103</v>
      </c>
      <c r="M377" s="139" t="s">
        <v>2</v>
      </c>
      <c r="N377" s="126" t="str">
        <f t="shared" si="24"/>
        <v>Nem ismert.</v>
      </c>
    </row>
    <row r="378" spans="2:14" ht="45" customHeight="1" x14ac:dyDescent="0.25">
      <c r="B378" s="269" t="s">
        <v>103</v>
      </c>
      <c r="C378" s="273" t="s">
        <v>6</v>
      </c>
      <c r="D378" s="380"/>
      <c r="E378" s="281"/>
      <c r="F378" s="342"/>
      <c r="G378" s="263" t="s">
        <v>376</v>
      </c>
      <c r="H378" s="38" t="b">
        <v>0</v>
      </c>
      <c r="I378" s="124" t="s">
        <v>378</v>
      </c>
      <c r="J378" s="176" t="s">
        <v>114</v>
      </c>
      <c r="K378" s="266"/>
      <c r="L378" s="298" t="s">
        <v>103</v>
      </c>
      <c r="M378" s="292" t="s">
        <v>6</v>
      </c>
      <c r="N378" s="126" t="str">
        <f t="shared" ref="N378:N384" si="25">IF(H378=TRUE, I378, "")</f>
        <v/>
      </c>
    </row>
    <row r="379" spans="2:14" ht="45" customHeight="1" x14ac:dyDescent="0.25">
      <c r="B379" s="280"/>
      <c r="C379" s="281"/>
      <c r="D379" s="380"/>
      <c r="E379" s="281"/>
      <c r="F379" s="342"/>
      <c r="G379" s="264"/>
      <c r="H379" s="38" t="b">
        <v>0</v>
      </c>
      <c r="I379" s="124" t="s">
        <v>379</v>
      </c>
      <c r="J379" s="176" t="s">
        <v>114</v>
      </c>
      <c r="K379" s="335"/>
      <c r="L379" s="303"/>
      <c r="M379" s="313"/>
      <c r="N379" s="126" t="str">
        <f t="shared" si="25"/>
        <v/>
      </c>
    </row>
    <row r="380" spans="2:14" ht="45" customHeight="1" x14ac:dyDescent="0.25">
      <c r="B380" s="280"/>
      <c r="C380" s="281"/>
      <c r="D380" s="380"/>
      <c r="E380" s="281"/>
      <c r="F380" s="342"/>
      <c r="G380" s="264"/>
      <c r="H380" s="38" t="b">
        <v>0</v>
      </c>
      <c r="I380" s="124" t="s">
        <v>380</v>
      </c>
      <c r="J380" s="176" t="s">
        <v>114</v>
      </c>
      <c r="K380" s="335"/>
      <c r="L380" s="303"/>
      <c r="M380" s="313"/>
      <c r="N380" s="126" t="str">
        <f t="shared" si="25"/>
        <v/>
      </c>
    </row>
    <row r="381" spans="2:14" ht="45" customHeight="1" x14ac:dyDescent="0.25">
      <c r="B381" s="270"/>
      <c r="C381" s="274"/>
      <c r="D381" s="380"/>
      <c r="E381" s="281"/>
      <c r="F381" s="342"/>
      <c r="G381" s="265"/>
      <c r="H381" s="38" t="b">
        <v>0</v>
      </c>
      <c r="I381" s="124" t="s">
        <v>381</v>
      </c>
      <c r="J381" s="176" t="s">
        <v>114</v>
      </c>
      <c r="K381" s="336"/>
      <c r="L381" s="299"/>
      <c r="M381" s="293"/>
      <c r="N381" s="126" t="str">
        <f t="shared" si="25"/>
        <v/>
      </c>
    </row>
    <row r="382" spans="2:14" ht="45" customHeight="1" x14ac:dyDescent="0.25">
      <c r="B382" s="269" t="s">
        <v>103</v>
      </c>
      <c r="C382" s="273" t="s">
        <v>7</v>
      </c>
      <c r="D382" s="380"/>
      <c r="E382" s="281"/>
      <c r="F382" s="342"/>
      <c r="G382" s="263" t="s">
        <v>377</v>
      </c>
      <c r="H382" s="38" t="b">
        <v>0</v>
      </c>
      <c r="I382" s="124" t="s">
        <v>382</v>
      </c>
      <c r="J382" s="176" t="s">
        <v>114</v>
      </c>
      <c r="K382" s="332"/>
      <c r="L382" s="298" t="s">
        <v>103</v>
      </c>
      <c r="M382" s="292" t="s">
        <v>7</v>
      </c>
      <c r="N382" s="126" t="str">
        <f t="shared" si="25"/>
        <v/>
      </c>
    </row>
    <row r="383" spans="2:14" ht="45" customHeight="1" x14ac:dyDescent="0.25">
      <c r="B383" s="280"/>
      <c r="C383" s="281"/>
      <c r="D383" s="380"/>
      <c r="E383" s="281"/>
      <c r="F383" s="342"/>
      <c r="G383" s="264"/>
      <c r="H383" s="38" t="b">
        <v>0</v>
      </c>
      <c r="I383" s="124" t="s">
        <v>383</v>
      </c>
      <c r="J383" s="176" t="s">
        <v>114</v>
      </c>
      <c r="K383" s="333"/>
      <c r="L383" s="303"/>
      <c r="M383" s="313"/>
      <c r="N383" s="126" t="str">
        <f t="shared" si="25"/>
        <v/>
      </c>
    </row>
    <row r="384" spans="2:14" ht="45" customHeight="1" x14ac:dyDescent="0.25">
      <c r="B384" s="270"/>
      <c r="C384" s="274"/>
      <c r="D384" s="380"/>
      <c r="E384" s="281"/>
      <c r="F384" s="342"/>
      <c r="G384" s="265"/>
      <c r="H384" s="38" t="b">
        <v>0</v>
      </c>
      <c r="I384" s="124" t="s">
        <v>384</v>
      </c>
      <c r="J384" s="176" t="s">
        <v>114</v>
      </c>
      <c r="K384" s="334"/>
      <c r="L384" s="299"/>
      <c r="M384" s="293"/>
      <c r="N384" s="126" t="str">
        <f t="shared" si="25"/>
        <v/>
      </c>
    </row>
    <row r="385" spans="2:14" ht="45" customHeight="1" x14ac:dyDescent="0.25">
      <c r="B385" s="269" t="s">
        <v>103</v>
      </c>
      <c r="C385" s="273" t="s">
        <v>8</v>
      </c>
      <c r="D385" s="380"/>
      <c r="E385" s="281"/>
      <c r="F385" s="342"/>
      <c r="G385" s="263" t="s">
        <v>385</v>
      </c>
      <c r="H385" s="38" t="b">
        <v>0</v>
      </c>
      <c r="I385" s="124" t="s">
        <v>386</v>
      </c>
      <c r="J385" s="176" t="s">
        <v>114</v>
      </c>
      <c r="K385" s="332"/>
      <c r="L385" s="298" t="s">
        <v>103</v>
      </c>
      <c r="M385" s="292" t="s">
        <v>8</v>
      </c>
      <c r="N385" s="126" t="str">
        <f>IF($H$388=TRUE,"",IF(H385=TRUE,I385,""))</f>
        <v/>
      </c>
    </row>
    <row r="386" spans="2:14" ht="45" customHeight="1" x14ac:dyDescent="0.25">
      <c r="B386" s="280"/>
      <c r="C386" s="281"/>
      <c r="D386" s="380"/>
      <c r="E386" s="281"/>
      <c r="F386" s="342"/>
      <c r="G386" s="264"/>
      <c r="H386" s="38" t="b">
        <v>0</v>
      </c>
      <c r="I386" s="124" t="s">
        <v>387</v>
      </c>
      <c r="J386" s="176" t="s">
        <v>114</v>
      </c>
      <c r="K386" s="333"/>
      <c r="L386" s="303"/>
      <c r="M386" s="313"/>
      <c r="N386" s="126" t="str">
        <f>IF($H$388=TRUE,"",IF(H386=TRUE,I386,""))</f>
        <v/>
      </c>
    </row>
    <row r="387" spans="2:14" ht="45" customHeight="1" x14ac:dyDescent="0.25">
      <c r="B387" s="280"/>
      <c r="C387" s="281"/>
      <c r="D387" s="380"/>
      <c r="E387" s="281"/>
      <c r="F387" s="342"/>
      <c r="G387" s="264"/>
      <c r="H387" s="38" t="b">
        <v>0</v>
      </c>
      <c r="I387" s="124" t="s">
        <v>388</v>
      </c>
      <c r="J387" s="176" t="s">
        <v>114</v>
      </c>
      <c r="K387" s="333"/>
      <c r="L387" s="303"/>
      <c r="M387" s="313"/>
      <c r="N387" s="126" t="str">
        <f>IF($H$388=TRUE,"",IF(H387=TRUE,I387,""))</f>
        <v/>
      </c>
    </row>
    <row r="388" spans="2:14" ht="45" customHeight="1" x14ac:dyDescent="0.25">
      <c r="B388" s="270"/>
      <c r="C388" s="274"/>
      <c r="D388" s="380"/>
      <c r="E388" s="281"/>
      <c r="F388" s="343"/>
      <c r="G388" s="265"/>
      <c r="H388" s="38" t="b">
        <v>0</v>
      </c>
      <c r="I388" s="124" t="s">
        <v>389</v>
      </c>
      <c r="J388" s="176" t="s">
        <v>114</v>
      </c>
      <c r="K388" s="334"/>
      <c r="L388" s="299"/>
      <c r="M388" s="293"/>
      <c r="N388" s="126" t="str">
        <f>IF(H388=TRUE, I388, "")</f>
        <v/>
      </c>
    </row>
    <row r="389" spans="2:14" ht="168.75" x14ac:dyDescent="0.25">
      <c r="B389" s="230" t="s">
        <v>104</v>
      </c>
      <c r="C389" s="146"/>
      <c r="D389" s="380"/>
      <c r="E389" s="281"/>
      <c r="F389" s="203" t="s">
        <v>390</v>
      </c>
      <c r="G389" s="164" t="s">
        <v>391</v>
      </c>
      <c r="H389" s="176" t="s">
        <v>114</v>
      </c>
      <c r="I389" s="29"/>
      <c r="J389" s="176" t="s">
        <v>114</v>
      </c>
      <c r="K389" s="170"/>
      <c r="L389" s="138" t="s">
        <v>104</v>
      </c>
      <c r="M389" s="139"/>
      <c r="N389" s="126" t="str">
        <f>IF(I389="", "Nem ismert.", I389)</f>
        <v>Nem ismert.</v>
      </c>
    </row>
    <row r="390" spans="2:14" ht="177" customHeight="1" x14ac:dyDescent="0.25">
      <c r="B390" s="230" t="s">
        <v>105</v>
      </c>
      <c r="C390" s="146"/>
      <c r="D390" s="380"/>
      <c r="E390" s="274"/>
      <c r="F390" s="203" t="s">
        <v>392</v>
      </c>
      <c r="G390" s="164" t="s">
        <v>393</v>
      </c>
      <c r="H390" s="176" t="s">
        <v>114</v>
      </c>
      <c r="I390" s="29"/>
      <c r="J390" s="176" t="s">
        <v>114</v>
      </c>
      <c r="K390" s="170" t="s">
        <v>394</v>
      </c>
      <c r="L390" s="138" t="s">
        <v>105</v>
      </c>
      <c r="M390" s="139"/>
      <c r="N390" s="126" t="str">
        <f>IF(I390="", "Nem ismert.", I390)</f>
        <v>Nem ismert.</v>
      </c>
    </row>
    <row r="391" spans="2:14" ht="66" customHeight="1" x14ac:dyDescent="0.25">
      <c r="B391" s="230" t="s">
        <v>106</v>
      </c>
      <c r="C391" s="146"/>
      <c r="D391" s="359" t="s">
        <v>409</v>
      </c>
      <c r="E391" s="273"/>
      <c r="F391" s="337" t="s">
        <v>397</v>
      </c>
      <c r="G391" s="164" t="s">
        <v>396</v>
      </c>
      <c r="H391" s="176" t="s">
        <v>114</v>
      </c>
      <c r="I391" s="29"/>
      <c r="J391" s="176" t="s">
        <v>114</v>
      </c>
      <c r="K391" s="170"/>
      <c r="L391" s="138" t="s">
        <v>106</v>
      </c>
      <c r="M391" s="139"/>
      <c r="N391" s="126" t="str">
        <f>IF(I391="", "Nem ismert.", I391)</f>
        <v>Nem ismert.</v>
      </c>
    </row>
    <row r="392" spans="2:14" ht="30" customHeight="1" x14ac:dyDescent="0.25">
      <c r="B392" s="269" t="s">
        <v>106</v>
      </c>
      <c r="C392" s="273" t="s">
        <v>2</v>
      </c>
      <c r="D392" s="359"/>
      <c r="E392" s="281"/>
      <c r="F392" s="337"/>
      <c r="G392" s="263" t="s">
        <v>398</v>
      </c>
      <c r="H392" s="38"/>
      <c r="I392" s="124" t="s">
        <v>399</v>
      </c>
      <c r="J392" s="176" t="s">
        <v>114</v>
      </c>
      <c r="K392" s="332"/>
      <c r="L392" s="298" t="s">
        <v>106</v>
      </c>
      <c r="M392" s="292" t="s">
        <v>2</v>
      </c>
      <c r="N392" s="126" t="str">
        <f t="shared" ref="N392:N401" si="26">IF(H392=TRUE, I392, "")</f>
        <v/>
      </c>
    </row>
    <row r="393" spans="2:14" ht="30" customHeight="1" x14ac:dyDescent="0.25">
      <c r="B393" s="280"/>
      <c r="C393" s="281"/>
      <c r="D393" s="359"/>
      <c r="E393" s="281"/>
      <c r="F393" s="337"/>
      <c r="G393" s="264"/>
      <c r="H393" s="38"/>
      <c r="I393" s="124" t="s">
        <v>400</v>
      </c>
      <c r="J393" s="176" t="s">
        <v>114</v>
      </c>
      <c r="K393" s="333"/>
      <c r="L393" s="303"/>
      <c r="M393" s="313"/>
      <c r="N393" s="126" t="str">
        <f t="shared" si="26"/>
        <v/>
      </c>
    </row>
    <row r="394" spans="2:14" ht="30" customHeight="1" x14ac:dyDescent="0.25">
      <c r="B394" s="280"/>
      <c r="C394" s="281"/>
      <c r="D394" s="359"/>
      <c r="E394" s="281"/>
      <c r="F394" s="337"/>
      <c r="G394" s="264"/>
      <c r="H394" s="38"/>
      <c r="I394" s="124" t="s">
        <v>401</v>
      </c>
      <c r="J394" s="176" t="s">
        <v>114</v>
      </c>
      <c r="K394" s="333"/>
      <c r="L394" s="303"/>
      <c r="M394" s="313"/>
      <c r="N394" s="126" t="str">
        <f t="shared" si="26"/>
        <v/>
      </c>
    </row>
    <row r="395" spans="2:14" ht="30" customHeight="1" x14ac:dyDescent="0.25">
      <c r="B395" s="280"/>
      <c r="C395" s="281"/>
      <c r="D395" s="359"/>
      <c r="E395" s="281"/>
      <c r="F395" s="337"/>
      <c r="G395" s="264"/>
      <c r="H395" s="38"/>
      <c r="I395" s="124" t="s">
        <v>402</v>
      </c>
      <c r="J395" s="176" t="s">
        <v>114</v>
      </c>
      <c r="K395" s="333"/>
      <c r="L395" s="303"/>
      <c r="M395" s="313"/>
      <c r="N395" s="126" t="str">
        <f t="shared" si="26"/>
        <v/>
      </c>
    </row>
    <row r="396" spans="2:14" ht="30" customHeight="1" x14ac:dyDescent="0.25">
      <c r="B396" s="280"/>
      <c r="C396" s="281"/>
      <c r="D396" s="359"/>
      <c r="E396" s="281"/>
      <c r="F396" s="337"/>
      <c r="G396" s="264"/>
      <c r="H396" s="38"/>
      <c r="I396" s="124" t="s">
        <v>403</v>
      </c>
      <c r="J396" s="176" t="s">
        <v>114</v>
      </c>
      <c r="K396" s="333"/>
      <c r="L396" s="303"/>
      <c r="M396" s="313"/>
      <c r="N396" s="126" t="str">
        <f t="shared" si="26"/>
        <v/>
      </c>
    </row>
    <row r="397" spans="2:14" ht="30" customHeight="1" x14ac:dyDescent="0.25">
      <c r="B397" s="280"/>
      <c r="C397" s="281"/>
      <c r="D397" s="359"/>
      <c r="E397" s="281"/>
      <c r="F397" s="337"/>
      <c r="G397" s="264"/>
      <c r="H397" s="38"/>
      <c r="I397" s="124" t="s">
        <v>404</v>
      </c>
      <c r="J397" s="176" t="s">
        <v>114</v>
      </c>
      <c r="K397" s="333"/>
      <c r="L397" s="303"/>
      <c r="M397" s="313"/>
      <c r="N397" s="126" t="str">
        <f t="shared" si="26"/>
        <v/>
      </c>
    </row>
    <row r="398" spans="2:14" ht="30" customHeight="1" x14ac:dyDescent="0.25">
      <c r="B398" s="280"/>
      <c r="C398" s="281"/>
      <c r="D398" s="359"/>
      <c r="E398" s="281"/>
      <c r="F398" s="337"/>
      <c r="G398" s="264"/>
      <c r="H398" s="38"/>
      <c r="I398" s="124" t="s">
        <v>405</v>
      </c>
      <c r="J398" s="176" t="s">
        <v>114</v>
      </c>
      <c r="K398" s="333"/>
      <c r="L398" s="303"/>
      <c r="M398" s="313"/>
      <c r="N398" s="126" t="str">
        <f t="shared" si="26"/>
        <v/>
      </c>
    </row>
    <row r="399" spans="2:14" ht="30" customHeight="1" x14ac:dyDescent="0.25">
      <c r="B399" s="280"/>
      <c r="C399" s="281"/>
      <c r="D399" s="359"/>
      <c r="E399" s="281"/>
      <c r="F399" s="337"/>
      <c r="G399" s="264"/>
      <c r="H399" s="38"/>
      <c r="I399" s="124" t="s">
        <v>406</v>
      </c>
      <c r="J399" s="176" t="s">
        <v>114</v>
      </c>
      <c r="K399" s="333"/>
      <c r="L399" s="303"/>
      <c r="M399" s="313"/>
      <c r="N399" s="126" t="str">
        <f t="shared" si="26"/>
        <v/>
      </c>
    </row>
    <row r="400" spans="2:14" ht="30" customHeight="1" x14ac:dyDescent="0.25">
      <c r="B400" s="280"/>
      <c r="C400" s="281"/>
      <c r="D400" s="359"/>
      <c r="E400" s="281"/>
      <c r="F400" s="337"/>
      <c r="G400" s="264"/>
      <c r="H400" s="38" t="b">
        <v>0</v>
      </c>
      <c r="I400" s="124" t="s">
        <v>407</v>
      </c>
      <c r="J400" s="176" t="s">
        <v>114</v>
      </c>
      <c r="K400" s="333"/>
      <c r="L400" s="303"/>
      <c r="M400" s="313"/>
      <c r="N400" s="126" t="str">
        <f t="shared" si="26"/>
        <v/>
      </c>
    </row>
    <row r="401" spans="2:14" ht="30" customHeight="1" x14ac:dyDescent="0.25">
      <c r="B401" s="270"/>
      <c r="C401" s="274"/>
      <c r="D401" s="359"/>
      <c r="E401" s="281"/>
      <c r="F401" s="337"/>
      <c r="G401" s="265"/>
      <c r="H401" s="38" t="b">
        <v>0</v>
      </c>
      <c r="I401" s="124" t="s">
        <v>408</v>
      </c>
      <c r="J401" s="176" t="s">
        <v>114</v>
      </c>
      <c r="K401" s="334"/>
      <c r="L401" s="299"/>
      <c r="M401" s="293"/>
      <c r="N401" s="126" t="str">
        <f t="shared" si="26"/>
        <v/>
      </c>
    </row>
    <row r="402" spans="2:14" ht="151.5" customHeight="1" x14ac:dyDescent="0.25">
      <c r="B402" s="230" t="s">
        <v>106</v>
      </c>
      <c r="C402" s="146" t="s">
        <v>3</v>
      </c>
      <c r="D402" s="359"/>
      <c r="E402" s="281"/>
      <c r="F402" s="337"/>
      <c r="G402" s="169" t="s">
        <v>410</v>
      </c>
      <c r="H402" s="176" t="s">
        <v>114</v>
      </c>
      <c r="I402" s="29"/>
      <c r="J402" s="176" t="s">
        <v>114</v>
      </c>
      <c r="K402" s="174"/>
      <c r="L402" s="138" t="s">
        <v>106</v>
      </c>
      <c r="M402" s="139" t="s">
        <v>3</v>
      </c>
      <c r="N402" s="126"/>
    </row>
    <row r="403" spans="2:14" ht="35.25" customHeight="1" x14ac:dyDescent="0.25">
      <c r="B403" s="269" t="s">
        <v>107</v>
      </c>
      <c r="C403" s="273"/>
      <c r="D403" s="359"/>
      <c r="E403" s="281"/>
      <c r="F403" s="337" t="s">
        <v>411</v>
      </c>
      <c r="G403" s="287" t="s">
        <v>412</v>
      </c>
      <c r="H403" s="39" t="b">
        <v>0</v>
      </c>
      <c r="I403" s="155" t="s">
        <v>413</v>
      </c>
      <c r="J403" s="176" t="s">
        <v>114</v>
      </c>
      <c r="K403" s="329"/>
      <c r="L403" s="298" t="s">
        <v>107</v>
      </c>
      <c r="M403" s="292"/>
      <c r="N403" s="126" t="str">
        <f t="shared" ref="N403:N410" si="27">IF($H$412=TRUE,"",IF(H403=TRUE,I403,""))</f>
        <v/>
      </c>
    </row>
    <row r="404" spans="2:14" ht="35.25" customHeight="1" x14ac:dyDescent="0.25">
      <c r="B404" s="280"/>
      <c r="C404" s="281"/>
      <c r="D404" s="359"/>
      <c r="E404" s="281"/>
      <c r="F404" s="337"/>
      <c r="G404" s="288"/>
      <c r="H404" s="39" t="b">
        <v>0</v>
      </c>
      <c r="I404" s="155" t="s">
        <v>414</v>
      </c>
      <c r="J404" s="176" t="s">
        <v>114</v>
      </c>
      <c r="K404" s="330"/>
      <c r="L404" s="303"/>
      <c r="M404" s="313"/>
      <c r="N404" s="126" t="str">
        <f t="shared" si="27"/>
        <v/>
      </c>
    </row>
    <row r="405" spans="2:14" ht="35.25" customHeight="1" x14ac:dyDescent="0.25">
      <c r="B405" s="280"/>
      <c r="C405" s="281"/>
      <c r="D405" s="359"/>
      <c r="E405" s="281"/>
      <c r="F405" s="337"/>
      <c r="G405" s="288"/>
      <c r="H405" s="39" t="b">
        <v>0</v>
      </c>
      <c r="I405" s="155" t="s">
        <v>415</v>
      </c>
      <c r="J405" s="176" t="s">
        <v>114</v>
      </c>
      <c r="K405" s="330"/>
      <c r="L405" s="303"/>
      <c r="M405" s="313"/>
      <c r="N405" s="126" t="str">
        <f t="shared" si="27"/>
        <v/>
      </c>
    </row>
    <row r="406" spans="2:14" ht="35.25" customHeight="1" x14ac:dyDescent="0.25">
      <c r="B406" s="280"/>
      <c r="C406" s="281"/>
      <c r="D406" s="359"/>
      <c r="E406" s="281"/>
      <c r="F406" s="337"/>
      <c r="G406" s="288"/>
      <c r="H406" s="39" t="b">
        <v>0</v>
      </c>
      <c r="I406" s="155" t="s">
        <v>416</v>
      </c>
      <c r="J406" s="176" t="s">
        <v>114</v>
      </c>
      <c r="K406" s="330"/>
      <c r="L406" s="303"/>
      <c r="M406" s="313"/>
      <c r="N406" s="126" t="str">
        <f t="shared" si="27"/>
        <v/>
      </c>
    </row>
    <row r="407" spans="2:14" ht="35.25" customHeight="1" x14ac:dyDescent="0.25">
      <c r="B407" s="280"/>
      <c r="C407" s="281"/>
      <c r="D407" s="359"/>
      <c r="E407" s="281"/>
      <c r="F407" s="337"/>
      <c r="G407" s="288"/>
      <c r="H407" s="39" t="b">
        <v>0</v>
      </c>
      <c r="I407" s="155" t="s">
        <v>417</v>
      </c>
      <c r="J407" s="176" t="s">
        <v>114</v>
      </c>
      <c r="K407" s="330"/>
      <c r="L407" s="303"/>
      <c r="M407" s="313"/>
      <c r="N407" s="126" t="str">
        <f t="shared" si="27"/>
        <v/>
      </c>
    </row>
    <row r="408" spans="2:14" ht="35.25" customHeight="1" x14ac:dyDescent="0.25">
      <c r="B408" s="280"/>
      <c r="C408" s="281"/>
      <c r="D408" s="359"/>
      <c r="E408" s="281"/>
      <c r="F408" s="337"/>
      <c r="G408" s="288"/>
      <c r="H408" s="39" t="b">
        <v>0</v>
      </c>
      <c r="I408" s="155" t="s">
        <v>418</v>
      </c>
      <c r="J408" s="176" t="s">
        <v>114</v>
      </c>
      <c r="K408" s="330"/>
      <c r="L408" s="303"/>
      <c r="M408" s="313"/>
      <c r="N408" s="126" t="str">
        <f t="shared" si="27"/>
        <v/>
      </c>
    </row>
    <row r="409" spans="2:14" ht="35.25" customHeight="1" x14ac:dyDescent="0.25">
      <c r="B409" s="280"/>
      <c r="C409" s="281"/>
      <c r="D409" s="359"/>
      <c r="E409" s="281"/>
      <c r="F409" s="337"/>
      <c r="G409" s="288"/>
      <c r="H409" s="39" t="b">
        <v>0</v>
      </c>
      <c r="I409" s="155" t="s">
        <v>419</v>
      </c>
      <c r="J409" s="176" t="s">
        <v>114</v>
      </c>
      <c r="K409" s="330"/>
      <c r="L409" s="303"/>
      <c r="M409" s="313"/>
      <c r="N409" s="126" t="str">
        <f t="shared" si="27"/>
        <v/>
      </c>
    </row>
    <row r="410" spans="2:14" ht="35.25" customHeight="1" x14ac:dyDescent="0.25">
      <c r="B410" s="280"/>
      <c r="C410" s="281"/>
      <c r="D410" s="359"/>
      <c r="E410" s="281"/>
      <c r="F410" s="337"/>
      <c r="G410" s="288"/>
      <c r="H410" s="39" t="b">
        <v>0</v>
      </c>
      <c r="I410" s="155" t="s">
        <v>420</v>
      </c>
      <c r="J410" s="176" t="s">
        <v>114</v>
      </c>
      <c r="K410" s="330"/>
      <c r="L410" s="303"/>
      <c r="M410" s="313"/>
      <c r="N410" s="126" t="str">
        <f t="shared" si="27"/>
        <v/>
      </c>
    </row>
    <row r="411" spans="2:14" ht="35.25" customHeight="1" x14ac:dyDescent="0.25">
      <c r="B411" s="280"/>
      <c r="C411" s="281"/>
      <c r="D411" s="359"/>
      <c r="E411" s="281"/>
      <c r="F411" s="337"/>
      <c r="G411" s="288"/>
      <c r="H411" s="39" t="b">
        <v>0</v>
      </c>
      <c r="I411" s="155" t="s">
        <v>421</v>
      </c>
      <c r="J411" s="29"/>
      <c r="K411" s="330"/>
      <c r="L411" s="303"/>
      <c r="M411" s="313"/>
      <c r="N411" s="222" t="str">
        <f>IF(J411="", "", J411)</f>
        <v/>
      </c>
    </row>
    <row r="412" spans="2:14" ht="35.25" customHeight="1" x14ac:dyDescent="0.25">
      <c r="B412" s="270"/>
      <c r="C412" s="274"/>
      <c r="D412" s="359"/>
      <c r="E412" s="281"/>
      <c r="F412" s="337"/>
      <c r="G412" s="289"/>
      <c r="H412" s="39" t="b">
        <v>0</v>
      </c>
      <c r="I412" s="155" t="s">
        <v>155</v>
      </c>
      <c r="J412" s="176" t="s">
        <v>114</v>
      </c>
      <c r="K412" s="331"/>
      <c r="L412" s="299"/>
      <c r="M412" s="293"/>
      <c r="N412" s="126" t="str">
        <f>IF(H412=TRUE, I412, "")</f>
        <v/>
      </c>
    </row>
    <row r="413" spans="2:14" ht="132.75" customHeight="1" x14ac:dyDescent="0.25">
      <c r="B413" s="230" t="s">
        <v>107</v>
      </c>
      <c r="C413" s="146" t="s">
        <v>2</v>
      </c>
      <c r="D413" s="359"/>
      <c r="E413" s="274"/>
      <c r="F413" s="337"/>
      <c r="G413" s="169" t="s">
        <v>422</v>
      </c>
      <c r="H413" s="176" t="s">
        <v>114</v>
      </c>
      <c r="I413" s="29"/>
      <c r="J413" s="176" t="s">
        <v>114</v>
      </c>
      <c r="K413" s="174"/>
      <c r="L413" s="138" t="s">
        <v>107</v>
      </c>
      <c r="M413" s="139" t="s">
        <v>2</v>
      </c>
      <c r="N413" s="126" t="str">
        <f>IF(I413="", "Nem ismert.", I413)</f>
        <v>Nem ismert.</v>
      </c>
    </row>
    <row r="414" spans="2:14" ht="72.75" customHeight="1" x14ac:dyDescent="0.25">
      <c r="B414" s="230" t="s">
        <v>110</v>
      </c>
      <c r="C414" s="146"/>
      <c r="D414" s="226"/>
      <c r="E414" s="227"/>
      <c r="F414" s="228" t="s">
        <v>428</v>
      </c>
      <c r="G414" s="164" t="s">
        <v>426</v>
      </c>
      <c r="H414" s="176" t="s">
        <v>114</v>
      </c>
      <c r="I414" s="29"/>
      <c r="J414" s="176" t="s">
        <v>114</v>
      </c>
      <c r="K414" s="171" t="s">
        <v>439</v>
      </c>
      <c r="L414" s="138" t="s">
        <v>110</v>
      </c>
      <c r="M414" s="139"/>
      <c r="N414" s="126" t="str">
        <f>IF(I414="", "Nem ismert.", I414)</f>
        <v>Nem ismert.</v>
      </c>
    </row>
    <row r="415" spans="2:14" ht="42.75" customHeight="1" x14ac:dyDescent="0.25">
      <c r="B415" s="269" t="s">
        <v>111</v>
      </c>
      <c r="C415" s="273"/>
      <c r="D415" s="306" t="s">
        <v>447</v>
      </c>
      <c r="E415" s="273"/>
      <c r="F415" s="311"/>
      <c r="G415" s="287" t="s">
        <v>440</v>
      </c>
      <c r="H415" s="38" t="b">
        <v>0</v>
      </c>
      <c r="I415" s="124" t="s">
        <v>442</v>
      </c>
      <c r="J415" s="176" t="s">
        <v>114</v>
      </c>
      <c r="K415" s="266" t="s">
        <v>448</v>
      </c>
      <c r="L415" s="298" t="s">
        <v>111</v>
      </c>
      <c r="M415" s="292"/>
      <c r="N415" s="126" t="str">
        <f>IF($H$420=TRUE,"",IF(H415=TRUE,I415,""))</f>
        <v/>
      </c>
    </row>
    <row r="416" spans="2:14" ht="42.75" customHeight="1" x14ac:dyDescent="0.25">
      <c r="B416" s="280"/>
      <c r="C416" s="281"/>
      <c r="D416" s="307"/>
      <c r="E416" s="281"/>
      <c r="F416" s="318"/>
      <c r="G416" s="288"/>
      <c r="H416" s="38" t="b">
        <v>0</v>
      </c>
      <c r="I416" s="124" t="s">
        <v>443</v>
      </c>
      <c r="J416" s="176" t="s">
        <v>114</v>
      </c>
      <c r="K416" s="267"/>
      <c r="L416" s="303"/>
      <c r="M416" s="313"/>
      <c r="N416" s="126" t="str">
        <f>IF($H$420=TRUE,"",IF(H416=TRUE,I416,""))</f>
        <v/>
      </c>
    </row>
    <row r="417" spans="2:14" ht="42.75" customHeight="1" x14ac:dyDescent="0.25">
      <c r="B417" s="280"/>
      <c r="C417" s="281"/>
      <c r="D417" s="307"/>
      <c r="E417" s="281"/>
      <c r="F417" s="318"/>
      <c r="G417" s="288"/>
      <c r="H417" s="38" t="b">
        <v>0</v>
      </c>
      <c r="I417" s="124" t="s">
        <v>444</v>
      </c>
      <c r="J417" s="176" t="s">
        <v>114</v>
      </c>
      <c r="K417" s="267"/>
      <c r="L417" s="303"/>
      <c r="M417" s="313"/>
      <c r="N417" s="126" t="str">
        <f>IF($H$420=TRUE,"",IF(H417=TRUE,I417,""))</f>
        <v/>
      </c>
    </row>
    <row r="418" spans="2:14" ht="42.75" customHeight="1" x14ac:dyDescent="0.25">
      <c r="B418" s="280"/>
      <c r="C418" s="281"/>
      <c r="D418" s="307"/>
      <c r="E418" s="281"/>
      <c r="F418" s="318"/>
      <c r="G418" s="288"/>
      <c r="H418" s="38" t="b">
        <v>0</v>
      </c>
      <c r="I418" s="124" t="s">
        <v>445</v>
      </c>
      <c r="J418" s="176" t="s">
        <v>114</v>
      </c>
      <c r="K418" s="267"/>
      <c r="L418" s="303"/>
      <c r="M418" s="313"/>
      <c r="N418" s="126" t="str">
        <f>IF($H$420=TRUE,"",IF(H418=TRUE,I418,""))</f>
        <v/>
      </c>
    </row>
    <row r="419" spans="2:14" ht="42.75" customHeight="1" x14ac:dyDescent="0.25">
      <c r="B419" s="280"/>
      <c r="C419" s="281"/>
      <c r="D419" s="307"/>
      <c r="E419" s="281"/>
      <c r="F419" s="318"/>
      <c r="G419" s="288"/>
      <c r="H419" s="38" t="b">
        <v>0</v>
      </c>
      <c r="I419" s="124" t="s">
        <v>446</v>
      </c>
      <c r="J419" s="176" t="s">
        <v>114</v>
      </c>
      <c r="K419" s="267"/>
      <c r="L419" s="303"/>
      <c r="M419" s="313"/>
      <c r="N419" s="126" t="str">
        <f>IF($H$420=TRUE,"",IF(H419=TRUE,I419,""))</f>
        <v/>
      </c>
    </row>
    <row r="420" spans="2:14" ht="42.75" customHeight="1" x14ac:dyDescent="0.25">
      <c r="B420" s="270"/>
      <c r="C420" s="274"/>
      <c r="D420" s="307"/>
      <c r="E420" s="281"/>
      <c r="F420" s="312"/>
      <c r="G420" s="289"/>
      <c r="H420" s="38" t="b">
        <v>0</v>
      </c>
      <c r="I420" s="124" t="s">
        <v>260</v>
      </c>
      <c r="J420" s="176" t="s">
        <v>114</v>
      </c>
      <c r="K420" s="268"/>
      <c r="L420" s="299"/>
      <c r="M420" s="293"/>
      <c r="N420" s="126" t="str">
        <f>IF(H420=TRUE, I420, "")</f>
        <v/>
      </c>
    </row>
    <row r="421" spans="2:14" ht="75" customHeight="1" x14ac:dyDescent="0.25">
      <c r="B421" s="269" t="s">
        <v>112</v>
      </c>
      <c r="C421" s="273"/>
      <c r="D421" s="307"/>
      <c r="E421" s="281"/>
      <c r="F421" s="311"/>
      <c r="G421" s="287" t="s">
        <v>1105</v>
      </c>
      <c r="H421" s="38" t="b">
        <v>0</v>
      </c>
      <c r="I421" s="124" t="s">
        <v>449</v>
      </c>
      <c r="J421" s="29"/>
      <c r="K421" s="323" t="s">
        <v>1098</v>
      </c>
      <c r="L421" s="298" t="s">
        <v>112</v>
      </c>
      <c r="M421" s="292"/>
      <c r="N421" s="222" t="str">
        <f>IF(J421="", "", J421)</f>
        <v/>
      </c>
    </row>
    <row r="422" spans="2:14" ht="75" customHeight="1" x14ac:dyDescent="0.25">
      <c r="B422" s="280"/>
      <c r="C422" s="281"/>
      <c r="D422" s="307"/>
      <c r="E422" s="281"/>
      <c r="F422" s="318"/>
      <c r="G422" s="288"/>
      <c r="H422" s="38" t="b">
        <v>0</v>
      </c>
      <c r="I422" s="124" t="s">
        <v>450</v>
      </c>
      <c r="J422" s="29"/>
      <c r="K422" s="384"/>
      <c r="L422" s="303"/>
      <c r="M422" s="313"/>
      <c r="N422" s="222" t="str">
        <f>IF(J422="", "", J422)</f>
        <v/>
      </c>
    </row>
    <row r="423" spans="2:14" ht="75" customHeight="1" x14ac:dyDescent="0.25">
      <c r="B423" s="270"/>
      <c r="C423" s="274"/>
      <c r="D423" s="308"/>
      <c r="E423" s="274"/>
      <c r="F423" s="312"/>
      <c r="G423" s="289"/>
      <c r="H423" s="38" t="b">
        <v>0</v>
      </c>
      <c r="I423" s="124" t="s">
        <v>155</v>
      </c>
      <c r="J423" s="176" t="s">
        <v>114</v>
      </c>
      <c r="K423" s="324"/>
      <c r="L423" s="299"/>
      <c r="M423" s="293"/>
      <c r="N423" s="126" t="str">
        <f>IF(H423=TRUE, I423, "")</f>
        <v/>
      </c>
    </row>
  </sheetData>
  <sheetProtection algorithmName="SHA-512" hashValue="DmvaK/7FkqHQQbopueDXI1UF3wdY4zy3iVfOkyyEeyd+rE+K5OvhCX3RF6yPPPOxp9KvoqFeOJ/i9xhR94V5IA==" saltValue="0hlhIc1Ux/a16ucwhHxROQ==" spinCount="100000" sheet="1" objects="1" scenarios="1" formatCells="0" formatColumns="0" formatRows="0" insertColumns="0" insertRows="0" insertHyperlinks="0" deleteColumns="0" deleteRows="0"/>
  <dataConsolidate/>
  <mergeCells count="305">
    <mergeCell ref="L415:L420"/>
    <mergeCell ref="M415:M420"/>
    <mergeCell ref="L421:L423"/>
    <mergeCell ref="M421:M423"/>
    <mergeCell ref="L378:L381"/>
    <mergeCell ref="M378:M381"/>
    <mergeCell ref="L382:L384"/>
    <mergeCell ref="M382:M384"/>
    <mergeCell ref="L385:L388"/>
    <mergeCell ref="M385:M388"/>
    <mergeCell ref="L392:L401"/>
    <mergeCell ref="M392:M401"/>
    <mergeCell ref="L403:L412"/>
    <mergeCell ref="M403:M412"/>
    <mergeCell ref="L358:L374"/>
    <mergeCell ref="M358:M374"/>
    <mergeCell ref="L232:L235"/>
    <mergeCell ref="M232:M235"/>
    <mergeCell ref="L236:L237"/>
    <mergeCell ref="M236:M237"/>
    <mergeCell ref="L239:L246"/>
    <mergeCell ref="M239:M246"/>
    <mergeCell ref="L251:L252"/>
    <mergeCell ref="M251:M252"/>
    <mergeCell ref="L300:L326"/>
    <mergeCell ref="M300:M326"/>
    <mergeCell ref="L327:L328"/>
    <mergeCell ref="M327:M328"/>
    <mergeCell ref="L330:L336"/>
    <mergeCell ref="M330:M336"/>
    <mergeCell ref="M349:M357"/>
    <mergeCell ref="L349:L357"/>
    <mergeCell ref="L339:L348"/>
    <mergeCell ref="M339:M348"/>
    <mergeCell ref="L275:L288"/>
    <mergeCell ref="M275:M288"/>
    <mergeCell ref="L296:L299"/>
    <mergeCell ref="M296:M299"/>
    <mergeCell ref="L2:N3"/>
    <mergeCell ref="L4:N4"/>
    <mergeCell ref="L231:N231"/>
    <mergeCell ref="L338:N338"/>
    <mergeCell ref="L5:L8"/>
    <mergeCell ref="L9:L12"/>
    <mergeCell ref="L13:L23"/>
    <mergeCell ref="L29:L32"/>
    <mergeCell ref="L36:L41"/>
    <mergeCell ref="L84:L85"/>
    <mergeCell ref="L103:L134"/>
    <mergeCell ref="L136:L169"/>
    <mergeCell ref="L172:L173"/>
    <mergeCell ref="L176:L179"/>
    <mergeCell ref="L180:L185"/>
    <mergeCell ref="M5:M8"/>
    <mergeCell ref="M9:M12"/>
    <mergeCell ref="M13:M23"/>
    <mergeCell ref="M29:M32"/>
    <mergeCell ref="M36:M41"/>
    <mergeCell ref="M84:M85"/>
    <mergeCell ref="M103:M134"/>
    <mergeCell ref="L262:L263"/>
    <mergeCell ref="M262:M263"/>
    <mergeCell ref="B415:B420"/>
    <mergeCell ref="D415:D423"/>
    <mergeCell ref="E415:E423"/>
    <mergeCell ref="K421:K423"/>
    <mergeCell ref="B421:B423"/>
    <mergeCell ref="C421:C423"/>
    <mergeCell ref="F421:F423"/>
    <mergeCell ref="G421:G423"/>
    <mergeCell ref="K415:K420"/>
    <mergeCell ref="G415:G420"/>
    <mergeCell ref="F415:F420"/>
    <mergeCell ref="C415:C420"/>
    <mergeCell ref="B392:B401"/>
    <mergeCell ref="C392:C401"/>
    <mergeCell ref="D391:D413"/>
    <mergeCell ref="C403:C412"/>
    <mergeCell ref="B403:B412"/>
    <mergeCell ref="E391:E413"/>
    <mergeCell ref="B385:B388"/>
    <mergeCell ref="B382:B384"/>
    <mergeCell ref="C382:C384"/>
    <mergeCell ref="C385:C388"/>
    <mergeCell ref="B358:B374"/>
    <mergeCell ref="E339:E374"/>
    <mergeCell ref="C358:C374"/>
    <mergeCell ref="B378:B381"/>
    <mergeCell ref="C378:C381"/>
    <mergeCell ref="D375:D390"/>
    <mergeCell ref="E375:E390"/>
    <mergeCell ref="B339:B348"/>
    <mergeCell ref="C339:C348"/>
    <mergeCell ref="D339:D374"/>
    <mergeCell ref="B349:B357"/>
    <mergeCell ref="C349:C357"/>
    <mergeCell ref="K236:K237"/>
    <mergeCell ref="G236:G237"/>
    <mergeCell ref="G103:G134"/>
    <mergeCell ref="K300:K326"/>
    <mergeCell ref="K358:K374"/>
    <mergeCell ref="G339:G348"/>
    <mergeCell ref="K349:K357"/>
    <mergeCell ref="C327:C328"/>
    <mergeCell ref="E265:E337"/>
    <mergeCell ref="C330:C336"/>
    <mergeCell ref="K339:K348"/>
    <mergeCell ref="F238:F247"/>
    <mergeCell ref="F248:F249"/>
    <mergeCell ref="F232:F237"/>
    <mergeCell ref="D186:D230"/>
    <mergeCell ref="G176:G179"/>
    <mergeCell ref="H173:I173"/>
    <mergeCell ref="F254:F260"/>
    <mergeCell ref="G262:G263"/>
    <mergeCell ref="G296:G299"/>
    <mergeCell ref="F296:F299"/>
    <mergeCell ref="G201:G226"/>
    <mergeCell ref="F201:F228"/>
    <mergeCell ref="G227:G228"/>
    <mergeCell ref="E36:E41"/>
    <mergeCell ref="F29:F34"/>
    <mergeCell ref="K29:K32"/>
    <mergeCell ref="F36:F41"/>
    <mergeCell ref="G36:G41"/>
    <mergeCell ref="K36:K41"/>
    <mergeCell ref="C180:C185"/>
    <mergeCell ref="C136:C169"/>
    <mergeCell ref="F89:F90"/>
    <mergeCell ref="F95:F97"/>
    <mergeCell ref="F174:F185"/>
    <mergeCell ref="F100:F101"/>
    <mergeCell ref="F103:F169"/>
    <mergeCell ref="F171:F173"/>
    <mergeCell ref="B2:C3"/>
    <mergeCell ref="D2:D3"/>
    <mergeCell ref="E2:E3"/>
    <mergeCell ref="F2:F3"/>
    <mergeCell ref="D5:D26"/>
    <mergeCell ref="E5:E26"/>
    <mergeCell ref="B13:B23"/>
    <mergeCell ref="C13:C23"/>
    <mergeCell ref="E27:E35"/>
    <mergeCell ref="B5:B8"/>
    <mergeCell ref="C5:C8"/>
    <mergeCell ref="B9:B12"/>
    <mergeCell ref="C9:C12"/>
    <mergeCell ref="G2:G3"/>
    <mergeCell ref="K2:K3"/>
    <mergeCell ref="H2:J3"/>
    <mergeCell ref="G9:G12"/>
    <mergeCell ref="G5:G8"/>
    <mergeCell ref="K5:K8"/>
    <mergeCell ref="K9:K12"/>
    <mergeCell ref="F5:F26"/>
    <mergeCell ref="K13:K23"/>
    <mergeCell ref="G13:G23"/>
    <mergeCell ref="J252:J253"/>
    <mergeCell ref="B136:B169"/>
    <mergeCell ref="E170:E185"/>
    <mergeCell ref="B176:B179"/>
    <mergeCell ref="C176:C179"/>
    <mergeCell ref="B172:B173"/>
    <mergeCell ref="C172:C173"/>
    <mergeCell ref="B103:B134"/>
    <mergeCell ref="C103:C134"/>
    <mergeCell ref="B300:B326"/>
    <mergeCell ref="B275:B288"/>
    <mergeCell ref="B296:B299"/>
    <mergeCell ref="C300:C326"/>
    <mergeCell ref="C275:C288"/>
    <mergeCell ref="D265:D337"/>
    <mergeCell ref="E254:E263"/>
    <mergeCell ref="B262:B263"/>
    <mergeCell ref="K327:K328"/>
    <mergeCell ref="G327:G328"/>
    <mergeCell ref="C296:C299"/>
    <mergeCell ref="K261:K263"/>
    <mergeCell ref="G275:G288"/>
    <mergeCell ref="F275:F288"/>
    <mergeCell ref="K275:K288"/>
    <mergeCell ref="K296:K299"/>
    <mergeCell ref="B327:B328"/>
    <mergeCell ref="B330:B336"/>
    <mergeCell ref="K403:K412"/>
    <mergeCell ref="G392:G401"/>
    <mergeCell ref="K392:K401"/>
    <mergeCell ref="K385:K388"/>
    <mergeCell ref="K382:K384"/>
    <mergeCell ref="K378:K381"/>
    <mergeCell ref="F391:F402"/>
    <mergeCell ref="F403:F413"/>
    <mergeCell ref="K330:K336"/>
    <mergeCell ref="G385:G388"/>
    <mergeCell ref="G382:G384"/>
    <mergeCell ref="G349:G357"/>
    <mergeCell ref="G358:G374"/>
    <mergeCell ref="F339:F374"/>
    <mergeCell ref="F376:F388"/>
    <mergeCell ref="F300:F336"/>
    <mergeCell ref="G378:G381"/>
    <mergeCell ref="G403:G412"/>
    <mergeCell ref="F83:F88"/>
    <mergeCell ref="H81:J81"/>
    <mergeCell ref="K103:K134"/>
    <mergeCell ref="F80:F81"/>
    <mergeCell ref="K84:K85"/>
    <mergeCell ref="K80:K81"/>
    <mergeCell ref="G136:G169"/>
    <mergeCell ref="K136:K169"/>
    <mergeCell ref="E42:E88"/>
    <mergeCell ref="K50:K79"/>
    <mergeCell ref="E89:E101"/>
    <mergeCell ref="D103:D169"/>
    <mergeCell ref="E103:E169"/>
    <mergeCell ref="E232:E237"/>
    <mergeCell ref="D232:D237"/>
    <mergeCell ref="F293:F294"/>
    <mergeCell ref="F261:F263"/>
    <mergeCell ref="M136:M169"/>
    <mergeCell ref="M172:M173"/>
    <mergeCell ref="M176:M179"/>
    <mergeCell ref="M180:M185"/>
    <mergeCell ref="K172:K173"/>
    <mergeCell ref="E238:E253"/>
    <mergeCell ref="K201:K226"/>
    <mergeCell ref="G232:G235"/>
    <mergeCell ref="K239:K246"/>
    <mergeCell ref="G239:G246"/>
    <mergeCell ref="K251:K252"/>
    <mergeCell ref="K232:K235"/>
    <mergeCell ref="E201:E228"/>
    <mergeCell ref="F251:F253"/>
    <mergeCell ref="G251:G253"/>
    <mergeCell ref="H252:H253"/>
    <mergeCell ref="I252:I253"/>
    <mergeCell ref="B45:B47"/>
    <mergeCell ref="C45:C47"/>
    <mergeCell ref="B50:B79"/>
    <mergeCell ref="B48:B49"/>
    <mergeCell ref="D170:D185"/>
    <mergeCell ref="D254:D263"/>
    <mergeCell ref="C262:C263"/>
    <mergeCell ref="C50:C79"/>
    <mergeCell ref="C48:C49"/>
    <mergeCell ref="B180:B185"/>
    <mergeCell ref="D27:D88"/>
    <mergeCell ref="B36:B41"/>
    <mergeCell ref="B232:B235"/>
    <mergeCell ref="C232:C235"/>
    <mergeCell ref="B236:B237"/>
    <mergeCell ref="C236:C237"/>
    <mergeCell ref="B239:B246"/>
    <mergeCell ref="C239:C246"/>
    <mergeCell ref="B251:B253"/>
    <mergeCell ref="C251:C253"/>
    <mergeCell ref="D238:D253"/>
    <mergeCell ref="B201:B226"/>
    <mergeCell ref="D89:D102"/>
    <mergeCell ref="C36:C41"/>
    <mergeCell ref="F42:F79"/>
    <mergeCell ref="M48:M49"/>
    <mergeCell ref="L48:L49"/>
    <mergeCell ref="L50:L79"/>
    <mergeCell ref="H43:H44"/>
    <mergeCell ref="I43:I44"/>
    <mergeCell ref="J43:J44"/>
    <mergeCell ref="K48:K49"/>
    <mergeCell ref="G48:G49"/>
    <mergeCell ref="M50:M79"/>
    <mergeCell ref="G50:G79"/>
    <mergeCell ref="G45:G47"/>
    <mergeCell ref="H46:H47"/>
    <mergeCell ref="I46:I47"/>
    <mergeCell ref="J46:J47"/>
    <mergeCell ref="L42:L43"/>
    <mergeCell ref="M42:M43"/>
    <mergeCell ref="K45:K46"/>
    <mergeCell ref="K42:K43"/>
    <mergeCell ref="L45:L46"/>
    <mergeCell ref="M45:M46"/>
    <mergeCell ref="J84:J85"/>
    <mergeCell ref="G172:G173"/>
    <mergeCell ref="G180:G185"/>
    <mergeCell ref="G84:G85"/>
    <mergeCell ref="K176:K179"/>
    <mergeCell ref="K180:K185"/>
    <mergeCell ref="B27:B28"/>
    <mergeCell ref="F27:F28"/>
    <mergeCell ref="G27:G28"/>
    <mergeCell ref="B84:B85"/>
    <mergeCell ref="C84:C85"/>
    <mergeCell ref="G42:G44"/>
    <mergeCell ref="H27:H28"/>
    <mergeCell ref="I27:I28"/>
    <mergeCell ref="J27:J28"/>
    <mergeCell ref="B29:B33"/>
    <mergeCell ref="C29:C33"/>
    <mergeCell ref="G29:G33"/>
    <mergeCell ref="H32:H33"/>
    <mergeCell ref="I32:I33"/>
    <mergeCell ref="J32:J33"/>
    <mergeCell ref="C27:C28"/>
    <mergeCell ref="B43:B44"/>
    <mergeCell ref="C42:C44"/>
  </mergeCells>
  <conditionalFormatting sqref="I5:I17 I19:I23 I378:I388 I415:I423">
    <cfRule type="expression" dxfId="116" priority="277">
      <formula>H5=TRUE</formula>
    </cfRule>
  </conditionalFormatting>
  <conditionalFormatting sqref="I27 I80 I82:I83 J136:J150 J229:J230 I264:I274 I375:I377 I414">
    <cfRule type="cellIs" dxfId="115" priority="232" operator="notEqual">
      <formula>""</formula>
    </cfRule>
  </conditionalFormatting>
  <conditionalFormatting sqref="I34">
    <cfRule type="cellIs" dxfId="114" priority="156" operator="notEqual">
      <formula>""</formula>
    </cfRule>
  </conditionalFormatting>
  <conditionalFormatting sqref="I36:I37">
    <cfRule type="expression" dxfId="113" priority="252">
      <formula>H36=TRUE</formula>
    </cfRule>
  </conditionalFormatting>
  <conditionalFormatting sqref="I37">
    <cfRule type="expression" dxfId="112" priority="27">
      <formula>H37="IGAZ"</formula>
    </cfRule>
  </conditionalFormatting>
  <conditionalFormatting sqref="I84:I85">
    <cfRule type="expression" dxfId="111" priority="251">
      <formula>H84=TRUE</formula>
    </cfRule>
  </conditionalFormatting>
  <conditionalFormatting sqref="I86:I102">
    <cfRule type="cellIs" dxfId="110" priority="9" operator="notEqual">
      <formula>""</formula>
    </cfRule>
  </conditionalFormatting>
  <conditionalFormatting sqref="I118">
    <cfRule type="expression" dxfId="109" priority="14">
      <formula>H118=TRUE</formula>
    </cfRule>
  </conditionalFormatting>
  <conditionalFormatting sqref="I134">
    <cfRule type="expression" dxfId="108" priority="8">
      <formula>H134=TRUE</formula>
    </cfRule>
  </conditionalFormatting>
  <conditionalFormatting sqref="I151">
    <cfRule type="expression" dxfId="107" priority="7">
      <formula>H151=TRUE</formula>
    </cfRule>
  </conditionalFormatting>
  <conditionalFormatting sqref="I167:I169">
    <cfRule type="expression" dxfId="106" priority="6">
      <formula>H167=TRUE</formula>
    </cfRule>
  </conditionalFormatting>
  <conditionalFormatting sqref="I170:I172">
    <cfRule type="cellIs" dxfId="105" priority="209" operator="notEqual">
      <formula>""</formula>
    </cfRule>
  </conditionalFormatting>
  <conditionalFormatting sqref="I174:I175">
    <cfRule type="cellIs" dxfId="104" priority="206" operator="notEqual">
      <formula>""</formula>
    </cfRule>
  </conditionalFormatting>
  <conditionalFormatting sqref="I186">
    <cfRule type="cellIs" dxfId="103" priority="204" operator="notEqual">
      <formula>""</formula>
    </cfRule>
  </conditionalFormatting>
  <conditionalFormatting sqref="I199:I200">
    <cfRule type="cellIs" dxfId="102" priority="202" operator="notEqual">
      <formula>""</formula>
    </cfRule>
  </conditionalFormatting>
  <conditionalFormatting sqref="I213">
    <cfRule type="expression" dxfId="101" priority="246">
      <formula>H213=TRUE</formula>
    </cfRule>
  </conditionalFormatting>
  <conditionalFormatting sqref="I226">
    <cfRule type="expression" dxfId="100" priority="245">
      <formula>H226=TRUE</formula>
    </cfRule>
  </conditionalFormatting>
  <conditionalFormatting sqref="I229:I230">
    <cfRule type="expression" dxfId="99" priority="198">
      <formula>H229=TRUE</formula>
    </cfRule>
  </conditionalFormatting>
  <conditionalFormatting sqref="I238">
    <cfRule type="cellIs" dxfId="98" priority="192" operator="notEqual">
      <formula>""</formula>
    </cfRule>
  </conditionalFormatting>
  <conditionalFormatting sqref="I239:I246">
    <cfRule type="expression" dxfId="97" priority="243">
      <formula>H239=TRUE</formula>
    </cfRule>
  </conditionalFormatting>
  <conditionalFormatting sqref="I247:I250">
    <cfRule type="cellIs" dxfId="96" priority="139" operator="notEqual">
      <formula>""</formula>
    </cfRule>
  </conditionalFormatting>
  <conditionalFormatting sqref="I254:I261">
    <cfRule type="cellIs" dxfId="95" priority="188" operator="notEqual">
      <formula>""</formula>
    </cfRule>
  </conditionalFormatting>
  <conditionalFormatting sqref="I275:I288">
    <cfRule type="expression" dxfId="94" priority="242">
      <formula>H275=TRUE</formula>
    </cfRule>
  </conditionalFormatting>
  <conditionalFormatting sqref="I289:I295">
    <cfRule type="cellIs" dxfId="93" priority="183" operator="notEqual">
      <formula>""</formula>
    </cfRule>
  </conditionalFormatting>
  <conditionalFormatting sqref="I296:I299">
    <cfRule type="expression" dxfId="92" priority="241">
      <formula>H296=TRUE</formula>
    </cfRule>
  </conditionalFormatting>
  <conditionalFormatting sqref="I329">
    <cfRule type="cellIs" dxfId="91" priority="180" operator="notEqual">
      <formula>""</formula>
    </cfRule>
  </conditionalFormatting>
  <conditionalFormatting sqref="I331:I337">
    <cfRule type="cellIs" dxfId="90" priority="58" operator="notEqual">
      <formula>""</formula>
    </cfRule>
  </conditionalFormatting>
  <conditionalFormatting sqref="I339:I374">
    <cfRule type="expression" dxfId="89" priority="239">
      <formula>H339=TRUE</formula>
    </cfRule>
  </conditionalFormatting>
  <conditionalFormatting sqref="I389:I391">
    <cfRule type="cellIs" dxfId="88" priority="166" operator="notEqual">
      <formula>""</formula>
    </cfRule>
  </conditionalFormatting>
  <conditionalFormatting sqref="I392:I401">
    <cfRule type="expression" dxfId="87" priority="236">
      <formula>H392=TRUE</formula>
    </cfRule>
  </conditionalFormatting>
  <conditionalFormatting sqref="I402">
    <cfRule type="cellIs" dxfId="86" priority="165" operator="notEqual">
      <formula>""</formula>
    </cfRule>
  </conditionalFormatting>
  <conditionalFormatting sqref="I413">
    <cfRule type="cellIs" dxfId="85" priority="44" operator="notEqual">
      <formula>""</formula>
    </cfRule>
  </conditionalFormatting>
  <conditionalFormatting sqref="I24:J26">
    <cfRule type="cellIs" dxfId="84" priority="233" operator="notEqual">
      <formula>""</formula>
    </cfRule>
  </conditionalFormatting>
  <conditionalFormatting sqref="I42:J43 I45:J46 I48:J49">
    <cfRule type="cellIs" dxfId="83" priority="227" operator="notEqual">
      <formula>""</formula>
    </cfRule>
  </conditionalFormatting>
  <conditionalFormatting sqref="I135:J135">
    <cfRule type="cellIs" dxfId="82" priority="154" operator="notEqual">
      <formula>""</formula>
    </cfRule>
  </conditionalFormatting>
  <conditionalFormatting sqref="J23 I301:I312 I314:I325">
    <cfRule type="cellIs" dxfId="81" priority="254" operator="notEqual">
      <formula>""</formula>
    </cfRule>
  </conditionalFormatting>
  <conditionalFormatting sqref="J29:J31">
    <cfRule type="cellIs" dxfId="80" priority="231" operator="notEqual">
      <formula>""</formula>
    </cfRule>
  </conditionalFormatting>
  <conditionalFormatting sqref="J34">
    <cfRule type="cellIs" dxfId="79" priority="157" operator="notEqual">
      <formula>""</formula>
    </cfRule>
  </conditionalFormatting>
  <conditionalFormatting sqref="J38:J41">
    <cfRule type="cellIs" dxfId="78" priority="228" operator="notEqual">
      <formula>""</formula>
    </cfRule>
  </conditionalFormatting>
  <conditionalFormatting sqref="J50:J79">
    <cfRule type="cellIs" dxfId="77" priority="131" operator="notEqual">
      <formula>""</formula>
    </cfRule>
  </conditionalFormatting>
  <conditionalFormatting sqref="J87">
    <cfRule type="cellIs" dxfId="76" priority="129" operator="notEqual">
      <formula>""</formula>
    </cfRule>
  </conditionalFormatting>
  <conditionalFormatting sqref="J95:J97">
    <cfRule type="cellIs" dxfId="75" priority="124" operator="notEqual">
      <formula>""</formula>
    </cfRule>
  </conditionalFormatting>
  <conditionalFormatting sqref="J99:J100">
    <cfRule type="cellIs" dxfId="74" priority="122" operator="notEqual">
      <formula>""</formula>
    </cfRule>
  </conditionalFormatting>
  <conditionalFormatting sqref="J103:J117">
    <cfRule type="cellIs" dxfId="73" priority="120" operator="notEqual">
      <formula>""</formula>
    </cfRule>
  </conditionalFormatting>
  <conditionalFormatting sqref="J119:J133">
    <cfRule type="cellIs" dxfId="72" priority="119" operator="notEqual">
      <formula>""</formula>
    </cfRule>
  </conditionalFormatting>
  <conditionalFormatting sqref="J152:J166">
    <cfRule type="cellIs" dxfId="71" priority="117" operator="notEqual">
      <formula>""</formula>
    </cfRule>
  </conditionalFormatting>
  <conditionalFormatting sqref="J171">
    <cfRule type="cellIs" dxfId="70" priority="116" operator="notEqual">
      <formula>""</formula>
    </cfRule>
  </conditionalFormatting>
  <conditionalFormatting sqref="J173:J174">
    <cfRule type="cellIs" dxfId="69" priority="115" operator="notEqual">
      <formula>""</formula>
    </cfRule>
  </conditionalFormatting>
  <conditionalFormatting sqref="J176:J185">
    <cfRule type="cellIs" dxfId="68" priority="105" operator="notEqual">
      <formula>""</formula>
    </cfRule>
  </conditionalFormatting>
  <conditionalFormatting sqref="J187:J212">
    <cfRule type="cellIs" dxfId="67" priority="84" operator="notEqual">
      <formula>""</formula>
    </cfRule>
  </conditionalFormatting>
  <conditionalFormatting sqref="J214:J225">
    <cfRule type="cellIs" dxfId="66" priority="29" operator="notEqual">
      <formula>""</formula>
    </cfRule>
  </conditionalFormatting>
  <conditionalFormatting sqref="J227:J228">
    <cfRule type="cellIs" dxfId="65" priority="75" operator="notEqual">
      <formula>""</formula>
    </cfRule>
  </conditionalFormatting>
  <conditionalFormatting sqref="J232:J237">
    <cfRule type="cellIs" dxfId="64" priority="68" operator="notEqual">
      <formula>""</formula>
    </cfRule>
  </conditionalFormatting>
  <conditionalFormatting sqref="J246">
    <cfRule type="cellIs" dxfId="63" priority="67" operator="notEqual">
      <formula>""</formula>
    </cfRule>
  </conditionalFormatting>
  <conditionalFormatting sqref="J251:J252">
    <cfRule type="cellIs" dxfId="62" priority="35" operator="notEqual">
      <formula>""</formula>
    </cfRule>
  </conditionalFormatting>
  <conditionalFormatting sqref="J262:J263">
    <cfRule type="cellIs" dxfId="61" priority="64" operator="notEqual">
      <formula>""</formula>
    </cfRule>
  </conditionalFormatting>
  <conditionalFormatting sqref="J293">
    <cfRule type="cellIs" dxfId="60" priority="28" operator="notEqual">
      <formula>""</formula>
    </cfRule>
  </conditionalFormatting>
  <conditionalFormatting sqref="J301:J329">
    <cfRule type="cellIs" dxfId="59" priority="60" operator="notEqual">
      <formula>""</formula>
    </cfRule>
  </conditionalFormatting>
  <conditionalFormatting sqref="J331:J337">
    <cfRule type="cellIs" dxfId="58" priority="33" operator="notEqual">
      <formula>""</formula>
    </cfRule>
  </conditionalFormatting>
  <conditionalFormatting sqref="J347">
    <cfRule type="cellIs" dxfId="57" priority="56" operator="notEqual">
      <formula>""</formula>
    </cfRule>
  </conditionalFormatting>
  <conditionalFormatting sqref="J357">
    <cfRule type="cellIs" dxfId="56" priority="55" operator="notEqual">
      <formula>""</formula>
    </cfRule>
  </conditionalFormatting>
  <conditionalFormatting sqref="J360">
    <cfRule type="cellIs" dxfId="55" priority="54" operator="notEqual">
      <formula>""</formula>
    </cfRule>
  </conditionalFormatting>
  <conditionalFormatting sqref="J362">
    <cfRule type="cellIs" dxfId="54" priority="53" operator="notEqual">
      <formula>""</formula>
    </cfRule>
  </conditionalFormatting>
  <conditionalFormatting sqref="J364">
    <cfRule type="cellIs" dxfId="53" priority="52" operator="notEqual">
      <formula>""</formula>
    </cfRule>
  </conditionalFormatting>
  <conditionalFormatting sqref="J366">
    <cfRule type="cellIs" dxfId="52" priority="51" operator="notEqual">
      <formula>""</formula>
    </cfRule>
  </conditionalFormatting>
  <conditionalFormatting sqref="J368">
    <cfRule type="cellIs" dxfId="51" priority="50" operator="notEqual">
      <formula>""</formula>
    </cfRule>
  </conditionalFormatting>
  <conditionalFormatting sqref="J370">
    <cfRule type="cellIs" dxfId="50" priority="49" operator="notEqual">
      <formula>""</formula>
    </cfRule>
  </conditionalFormatting>
  <conditionalFormatting sqref="J372:J374">
    <cfRule type="cellIs" dxfId="49" priority="46" operator="notEqual">
      <formula>""</formula>
    </cfRule>
  </conditionalFormatting>
  <conditionalFormatting sqref="J411">
    <cfRule type="cellIs" dxfId="48" priority="45" operator="notEqual">
      <formula>""</formula>
    </cfRule>
  </conditionalFormatting>
  <conditionalFormatting sqref="J421:J422">
    <cfRule type="cellIs" dxfId="47" priority="41" operator="notEqual">
      <formula>""</formula>
    </cfRule>
  </conditionalFormatting>
  <conditionalFormatting sqref="I229">
    <cfRule type="notContainsBlanks" dxfId="46" priority="278">
      <formula>LEN(TRIM(I229))&gt;0</formula>
    </cfRule>
  </conditionalFormatting>
  <conditionalFormatting sqref="I230">
    <cfRule type="notContainsBlanks" dxfId="45" priority="3">
      <formula>LEN(TRIM(I230))&gt;0</formula>
    </cfRule>
  </conditionalFormatting>
  <conditionalFormatting sqref="I35">
    <cfRule type="cellIs" dxfId="44" priority="2" operator="notEqual">
      <formula>""</formula>
    </cfRule>
  </conditionalFormatting>
  <conditionalFormatting sqref="J86">
    <cfRule type="cellIs" dxfId="43" priority="1" operator="notEqual">
      <formula>""</formula>
    </cfRule>
  </conditionalFormatting>
  <dataValidations xWindow="1402" yWindow="552" count="21">
    <dataValidation allowBlank="1" showInputMessage="1" showErrorMessage="1" prompt="Textfeld._x000a_" sqref="J23"/>
    <dataValidation type="textLength" operator="lessThan" allowBlank="1" showInputMessage="1" showErrorMessage="1" error="Maximum 500 karakter." prompt="Maximal 500 Zeichen." sqref="J421:J422 J181 J184 J199:J200 J246 J293 J329 J347 J372:J374 J370 J368 J366 J364 J362 J360 J357 J411">
      <formula1>500</formula1>
    </dataValidation>
    <dataValidation type="decimal" allowBlank="1" showInputMessage="1" showErrorMessage="1" error="0 és 100 között számérték megadása szükséges." prompt="Die Angabe des Zahlenwertes zwischen 0-100 ist erforderlich." sqref="J135 J215 J217 J219 J221 J223 J233 J235:J237 I249 J301:J326 J328 J331:J337">
      <formula1>0</formula1>
      <formula2>1</formula2>
    </dataValidation>
    <dataValidation allowBlank="1" showInputMessage="1" showErrorMessage="1" prompt="Wird automatisch aus den vorher angegebenen Daten berechnet." sqref="J168:J169"/>
    <dataValidation type="whole" operator="greaterThan" allowBlank="1" showInputMessage="1" showErrorMessage="1" error="Számérték  megadása szükséges." prompt="Die Angabe des Zahlenwertes ist erforderlich." sqref="J262:J263 I301:I312 I314:I325 J327 I331:I337">
      <formula1>-1</formula1>
    </dataValidation>
    <dataValidation type="textLength" operator="lessThan" allowBlank="1" showInputMessage="1" showErrorMessage="1" error="Maximum 1.000 karakter." prompt="Maximal 1.000 Zeichen." sqref="J229">
      <formula1>1000</formula1>
    </dataValidation>
    <dataValidation type="textLength" operator="lessThan" allowBlank="1" showInputMessage="1" showErrorMessage="1" prompt="Bei grün- oder braunfeldige Investitionen 500–500 Zeichen, in beiden Fällen 1.000 Zeichen." sqref="J173">
      <formula1>1000</formula1>
    </dataValidation>
    <dataValidation type="textLength" operator="lessThan" allowBlank="1" showInputMessage="1" showErrorMessage="1" error="Maximum 2.000 karakter." prompt="Maximal 2.000 Zeichen." sqref="I413 J174">
      <formula1>2000</formula1>
    </dataValidation>
    <dataValidation type="decimal" operator="greaterThan" allowBlank="1" showInputMessage="1" showErrorMessage="1" error="Számérték  megadása szükséges." prompt="Die Angabe des Zahlenwertes des Berichtsjahres ist erforderlich." sqref="J251">
      <formula1>-1</formula1>
    </dataValidation>
    <dataValidation type="decimal" operator="greaterThan" allowBlank="1" sqref="J211:J212 J224:J225">
      <formula1>-1</formula1>
    </dataValidation>
    <dataValidation type="textLength" operator="lessThan" allowBlank="1" showInputMessage="1" showErrorMessage="1" error="Maximum 500 karakter." prompt="Maximal 500 Zeichen._x000a_" sqref="J24:J26 J87 I88 J95:J97 J99:J100 J177 J179 J230">
      <formula1>500</formula1>
    </dataValidation>
    <dataValidation type="decimal" allowBlank="1" showInputMessage="1" showErrorMessage="1" error="0 és 100 között számérték megadása szükséges." prompt="Die Angabe des Zahlenwertes zwischen 0-100 ist erforderlich. _x000a_" sqref="J34 I35">
      <formula1>0</formula1>
      <formula2>1</formula2>
    </dataValidation>
    <dataValidation type="textLength" operator="lessThan" allowBlank="1" showInputMessage="1" showErrorMessage="1" error="Maximum 1.000 karakter." prompt="Maximal 1.000 Zeichen._x000a_" sqref="I90 I101 J171">
      <formula1>1000</formula1>
    </dataValidation>
    <dataValidation type="decimal" operator="greaterThan" allowBlank="1" showInputMessage="1" showErrorMessage="1" error="Számérték megadása szükséges." prompt="Die Angabe des Zahlenwertes ist erforderlich. " sqref="I27:I28">
      <formula1>0</formula1>
    </dataValidation>
    <dataValidation type="decimal" operator="greaterThan" allowBlank="1" showInputMessage="1" showErrorMessage="1" error="Számérték  megadása szükséges." prompt="Die Angabe des Zahlenwertes ist erforderlich." sqref="J119:J133 J201 J203 J205 J207 J209 J214 J216 J218 J220 J222 J42:J79 J103:J117 J227:J228 J152:J166">
      <formula1>-1</formula1>
    </dataValidation>
    <dataValidation type="whole" operator="greaterThan" allowBlank="1" showInputMessage="1" showErrorMessage="1" error="Számérték  megadása szükséges." prompt="Die Angabe des Zahlenwertes ist erforderlich._x000a_" sqref="J176 J178">
      <formula1>-1</formula1>
    </dataValidation>
    <dataValidation type="decimal" operator="greaterThan" allowBlank="1" showInputMessage="1" showErrorMessage="1" error="Számérték  megadása szükséges." prompt="Die Angabe des Zahlenwertes ist erforderlich._x000a_" sqref="J136:J150">
      <formula1>-1</formula1>
    </dataValidation>
    <dataValidation type="decimal" operator="greaterThan" allowBlank="1" showInputMessage="1" showErrorMessage="1" error="Számérték  megadása szükséges." prompt="Die Angabe des Zahlenwertes des vorangegangenen Berichtsjahres ist erforderlich." sqref="J252:J253">
      <formula1>-1</formula1>
    </dataValidation>
    <dataValidation allowBlank="1" showInputMessage="1" showErrorMessage="1" prompt="Die Angabe des Zahlenwertes zwischen 0-100 ist erforderlich. " sqref="J29:J31"/>
    <dataValidation allowBlank="1" showInputMessage="1" showErrorMessage="1" prompt="Die Angabe des Zahlenwertes ist erforderlich." sqref="J38:J41 J185 J183 J182 J180 J187:J198 J234 J232"/>
    <dataValidation allowBlank="1" showInputMessage="1" showErrorMessage="1" prompt="Die Angabe des Zahlenwertes zwischen 0-100 ist erforderlich." sqref="J86 J202 J204 J206 J208 J210"/>
  </dataValidations>
  <hyperlinks>
    <hyperlink ref="K28" r:id="rId1"/>
    <hyperlink ref="K33" r:id="rId2"/>
    <hyperlink ref="K44" r:id="rId3"/>
    <hyperlink ref="K47" r:id="rId4"/>
    <hyperlink ref="K253" r:id="rId5"/>
  </hyperlinks>
  <pageMargins left="0.23622047244094491" right="0.23622047244094491" top="0.74803149606299213" bottom="0.74803149606299213" header="0.31496062992125984" footer="0.31496062992125984"/>
  <pageSetup paperSize="8" scale="10" fitToWidth="0" orientation="portrait" r:id="rId6"/>
  <drawing r:id="rId7"/>
  <legacyDrawing r:id="rId8"/>
  <mc:AlternateContent xmlns:mc="http://schemas.openxmlformats.org/markup-compatibility/2006">
    <mc:Choice Requires="x14">
      <controls>
        <mc:AlternateContent xmlns:mc="http://schemas.openxmlformats.org/markup-compatibility/2006">
          <mc:Choice Requires="x14">
            <control shapeId="4120" r:id="rId9" name="Check Box 24">
              <controlPr defaultSize="0" autoFill="0" autoLine="0" autoPict="0">
                <anchor moveWithCells="1">
                  <from>
                    <xdr:col>7</xdr:col>
                    <xdr:colOff>85725</xdr:colOff>
                    <xdr:row>5</xdr:row>
                    <xdr:rowOff>0</xdr:rowOff>
                  </from>
                  <to>
                    <xdr:col>7</xdr:col>
                    <xdr:colOff>314325</xdr:colOff>
                    <xdr:row>5</xdr:row>
                    <xdr:rowOff>238125</xdr:rowOff>
                  </to>
                </anchor>
              </controlPr>
            </control>
          </mc:Choice>
        </mc:AlternateContent>
        <mc:AlternateContent xmlns:mc="http://schemas.openxmlformats.org/markup-compatibility/2006">
          <mc:Choice Requires="x14">
            <control shapeId="4121" r:id="rId10" name="Check Box 25">
              <controlPr defaultSize="0" autoFill="0" autoLine="0" autoPict="0">
                <anchor moveWithCells="1">
                  <from>
                    <xdr:col>7</xdr:col>
                    <xdr:colOff>85725</xdr:colOff>
                    <xdr:row>6</xdr:row>
                    <xdr:rowOff>0</xdr:rowOff>
                  </from>
                  <to>
                    <xdr:col>7</xdr:col>
                    <xdr:colOff>314325</xdr:colOff>
                    <xdr:row>6</xdr:row>
                    <xdr:rowOff>238125</xdr:rowOff>
                  </to>
                </anchor>
              </controlPr>
            </control>
          </mc:Choice>
        </mc:AlternateContent>
        <mc:AlternateContent xmlns:mc="http://schemas.openxmlformats.org/markup-compatibility/2006">
          <mc:Choice Requires="x14">
            <control shapeId="4122" r:id="rId11" name="Check Box 26">
              <controlPr defaultSize="0" autoFill="0" autoLine="0" autoPict="0">
                <anchor moveWithCells="1">
                  <from>
                    <xdr:col>7</xdr:col>
                    <xdr:colOff>85725</xdr:colOff>
                    <xdr:row>7</xdr:row>
                    <xdr:rowOff>0</xdr:rowOff>
                  </from>
                  <to>
                    <xdr:col>7</xdr:col>
                    <xdr:colOff>314325</xdr:colOff>
                    <xdr:row>7</xdr:row>
                    <xdr:rowOff>238125</xdr:rowOff>
                  </to>
                </anchor>
              </controlPr>
            </control>
          </mc:Choice>
        </mc:AlternateContent>
        <mc:AlternateContent xmlns:mc="http://schemas.openxmlformats.org/markup-compatibility/2006">
          <mc:Choice Requires="x14">
            <control shapeId="4123" r:id="rId12" name="Check Box 27">
              <controlPr defaultSize="0" autoFill="0" autoLine="0" autoPict="0">
                <anchor moveWithCells="1">
                  <from>
                    <xdr:col>7</xdr:col>
                    <xdr:colOff>85725</xdr:colOff>
                    <xdr:row>8</xdr:row>
                    <xdr:rowOff>0</xdr:rowOff>
                  </from>
                  <to>
                    <xdr:col>7</xdr:col>
                    <xdr:colOff>314325</xdr:colOff>
                    <xdr:row>8</xdr:row>
                    <xdr:rowOff>238125</xdr:rowOff>
                  </to>
                </anchor>
              </controlPr>
            </control>
          </mc:Choice>
        </mc:AlternateContent>
        <mc:AlternateContent xmlns:mc="http://schemas.openxmlformats.org/markup-compatibility/2006">
          <mc:Choice Requires="x14">
            <control shapeId="4124" r:id="rId13" name="Check Box 28">
              <controlPr defaultSize="0" autoFill="0" autoLine="0" autoPict="0">
                <anchor moveWithCells="1">
                  <from>
                    <xdr:col>7</xdr:col>
                    <xdr:colOff>85725</xdr:colOff>
                    <xdr:row>9</xdr:row>
                    <xdr:rowOff>0</xdr:rowOff>
                  </from>
                  <to>
                    <xdr:col>7</xdr:col>
                    <xdr:colOff>314325</xdr:colOff>
                    <xdr:row>9</xdr:row>
                    <xdr:rowOff>238125</xdr:rowOff>
                  </to>
                </anchor>
              </controlPr>
            </control>
          </mc:Choice>
        </mc:AlternateContent>
        <mc:AlternateContent xmlns:mc="http://schemas.openxmlformats.org/markup-compatibility/2006">
          <mc:Choice Requires="x14">
            <control shapeId="4125" r:id="rId14" name="Check Box 29">
              <controlPr defaultSize="0" autoFill="0" autoLine="0" autoPict="0">
                <anchor moveWithCells="1">
                  <from>
                    <xdr:col>7</xdr:col>
                    <xdr:colOff>85725</xdr:colOff>
                    <xdr:row>10</xdr:row>
                    <xdr:rowOff>0</xdr:rowOff>
                  </from>
                  <to>
                    <xdr:col>7</xdr:col>
                    <xdr:colOff>314325</xdr:colOff>
                    <xdr:row>10</xdr:row>
                    <xdr:rowOff>238125</xdr:rowOff>
                  </to>
                </anchor>
              </controlPr>
            </control>
          </mc:Choice>
        </mc:AlternateContent>
        <mc:AlternateContent xmlns:mc="http://schemas.openxmlformats.org/markup-compatibility/2006">
          <mc:Choice Requires="x14">
            <control shapeId="4126" r:id="rId15" name="Check Box 30">
              <controlPr defaultSize="0" autoFill="0" autoLine="0" autoPict="0">
                <anchor moveWithCells="1">
                  <from>
                    <xdr:col>7</xdr:col>
                    <xdr:colOff>85725</xdr:colOff>
                    <xdr:row>11</xdr:row>
                    <xdr:rowOff>0</xdr:rowOff>
                  </from>
                  <to>
                    <xdr:col>7</xdr:col>
                    <xdr:colOff>314325</xdr:colOff>
                    <xdr:row>11</xdr:row>
                    <xdr:rowOff>238125</xdr:rowOff>
                  </to>
                </anchor>
              </controlPr>
            </control>
          </mc:Choice>
        </mc:AlternateContent>
        <mc:AlternateContent xmlns:mc="http://schemas.openxmlformats.org/markup-compatibility/2006">
          <mc:Choice Requires="x14">
            <control shapeId="4127" r:id="rId16" name="Check Box 31">
              <controlPr defaultSize="0" autoFill="0" autoLine="0" autoPict="0">
                <anchor moveWithCells="1">
                  <from>
                    <xdr:col>7</xdr:col>
                    <xdr:colOff>85725</xdr:colOff>
                    <xdr:row>12</xdr:row>
                    <xdr:rowOff>0</xdr:rowOff>
                  </from>
                  <to>
                    <xdr:col>7</xdr:col>
                    <xdr:colOff>314325</xdr:colOff>
                    <xdr:row>12</xdr:row>
                    <xdr:rowOff>238125</xdr:rowOff>
                  </to>
                </anchor>
              </controlPr>
            </control>
          </mc:Choice>
        </mc:AlternateContent>
        <mc:AlternateContent xmlns:mc="http://schemas.openxmlformats.org/markup-compatibility/2006">
          <mc:Choice Requires="x14">
            <control shapeId="4128" r:id="rId17" name="Check Box 32">
              <controlPr defaultSize="0" autoFill="0" autoLine="0" autoPict="0">
                <anchor moveWithCells="1">
                  <from>
                    <xdr:col>7</xdr:col>
                    <xdr:colOff>85725</xdr:colOff>
                    <xdr:row>13</xdr:row>
                    <xdr:rowOff>0</xdr:rowOff>
                  </from>
                  <to>
                    <xdr:col>7</xdr:col>
                    <xdr:colOff>314325</xdr:colOff>
                    <xdr:row>13</xdr:row>
                    <xdr:rowOff>238125</xdr:rowOff>
                  </to>
                </anchor>
              </controlPr>
            </control>
          </mc:Choice>
        </mc:AlternateContent>
        <mc:AlternateContent xmlns:mc="http://schemas.openxmlformats.org/markup-compatibility/2006">
          <mc:Choice Requires="x14">
            <control shapeId="4129" r:id="rId18" name="Check Box 33">
              <controlPr defaultSize="0" autoFill="0" autoLine="0" autoPict="0">
                <anchor moveWithCells="1">
                  <from>
                    <xdr:col>7</xdr:col>
                    <xdr:colOff>85725</xdr:colOff>
                    <xdr:row>14</xdr:row>
                    <xdr:rowOff>0</xdr:rowOff>
                  </from>
                  <to>
                    <xdr:col>7</xdr:col>
                    <xdr:colOff>314325</xdr:colOff>
                    <xdr:row>14</xdr:row>
                    <xdr:rowOff>238125</xdr:rowOff>
                  </to>
                </anchor>
              </controlPr>
            </control>
          </mc:Choice>
        </mc:AlternateContent>
        <mc:AlternateContent xmlns:mc="http://schemas.openxmlformats.org/markup-compatibility/2006">
          <mc:Choice Requires="x14">
            <control shapeId="4130" r:id="rId19" name="Check Box 34">
              <controlPr defaultSize="0" autoFill="0" autoLine="0" autoPict="0">
                <anchor moveWithCells="1">
                  <from>
                    <xdr:col>7</xdr:col>
                    <xdr:colOff>85725</xdr:colOff>
                    <xdr:row>15</xdr:row>
                    <xdr:rowOff>0</xdr:rowOff>
                  </from>
                  <to>
                    <xdr:col>7</xdr:col>
                    <xdr:colOff>314325</xdr:colOff>
                    <xdr:row>15</xdr:row>
                    <xdr:rowOff>238125</xdr:rowOff>
                  </to>
                </anchor>
              </controlPr>
            </control>
          </mc:Choice>
        </mc:AlternateContent>
        <mc:AlternateContent xmlns:mc="http://schemas.openxmlformats.org/markup-compatibility/2006">
          <mc:Choice Requires="x14">
            <control shapeId="4131" r:id="rId20" name="Check Box 35">
              <controlPr defaultSize="0" autoFill="0" autoLine="0" autoPict="0">
                <anchor moveWithCells="1">
                  <from>
                    <xdr:col>7</xdr:col>
                    <xdr:colOff>85725</xdr:colOff>
                    <xdr:row>16</xdr:row>
                    <xdr:rowOff>0</xdr:rowOff>
                  </from>
                  <to>
                    <xdr:col>7</xdr:col>
                    <xdr:colOff>314325</xdr:colOff>
                    <xdr:row>16</xdr:row>
                    <xdr:rowOff>238125</xdr:rowOff>
                  </to>
                </anchor>
              </controlPr>
            </control>
          </mc:Choice>
        </mc:AlternateContent>
        <mc:AlternateContent xmlns:mc="http://schemas.openxmlformats.org/markup-compatibility/2006">
          <mc:Choice Requires="x14">
            <control shapeId="4132" r:id="rId21" name="Check Box 36">
              <controlPr defaultSize="0" autoFill="0" autoLine="0" autoPict="0">
                <anchor moveWithCells="1">
                  <from>
                    <xdr:col>7</xdr:col>
                    <xdr:colOff>85725</xdr:colOff>
                    <xdr:row>17</xdr:row>
                    <xdr:rowOff>0</xdr:rowOff>
                  </from>
                  <to>
                    <xdr:col>7</xdr:col>
                    <xdr:colOff>314325</xdr:colOff>
                    <xdr:row>17</xdr:row>
                    <xdr:rowOff>238125</xdr:rowOff>
                  </to>
                </anchor>
              </controlPr>
            </control>
          </mc:Choice>
        </mc:AlternateContent>
        <mc:AlternateContent xmlns:mc="http://schemas.openxmlformats.org/markup-compatibility/2006">
          <mc:Choice Requires="x14">
            <control shapeId="4133" r:id="rId22" name="Check Box 37">
              <controlPr defaultSize="0" autoFill="0" autoLine="0" autoPict="0">
                <anchor moveWithCells="1">
                  <from>
                    <xdr:col>7</xdr:col>
                    <xdr:colOff>85725</xdr:colOff>
                    <xdr:row>18</xdr:row>
                    <xdr:rowOff>0</xdr:rowOff>
                  </from>
                  <to>
                    <xdr:col>7</xdr:col>
                    <xdr:colOff>314325</xdr:colOff>
                    <xdr:row>18</xdr:row>
                    <xdr:rowOff>238125</xdr:rowOff>
                  </to>
                </anchor>
              </controlPr>
            </control>
          </mc:Choice>
        </mc:AlternateContent>
        <mc:AlternateContent xmlns:mc="http://schemas.openxmlformats.org/markup-compatibility/2006">
          <mc:Choice Requires="x14">
            <control shapeId="4134" r:id="rId23" name="Check Box 38">
              <controlPr defaultSize="0" autoFill="0" autoLine="0" autoPict="0">
                <anchor moveWithCells="1">
                  <from>
                    <xdr:col>7</xdr:col>
                    <xdr:colOff>85725</xdr:colOff>
                    <xdr:row>19</xdr:row>
                    <xdr:rowOff>0</xdr:rowOff>
                  </from>
                  <to>
                    <xdr:col>7</xdr:col>
                    <xdr:colOff>314325</xdr:colOff>
                    <xdr:row>19</xdr:row>
                    <xdr:rowOff>238125</xdr:rowOff>
                  </to>
                </anchor>
              </controlPr>
            </control>
          </mc:Choice>
        </mc:AlternateContent>
        <mc:AlternateContent xmlns:mc="http://schemas.openxmlformats.org/markup-compatibility/2006">
          <mc:Choice Requires="x14">
            <control shapeId="4135" r:id="rId24" name="Check Box 39">
              <controlPr defaultSize="0" autoFill="0" autoLine="0" autoPict="0">
                <anchor moveWithCells="1">
                  <from>
                    <xdr:col>7</xdr:col>
                    <xdr:colOff>85725</xdr:colOff>
                    <xdr:row>20</xdr:row>
                    <xdr:rowOff>0</xdr:rowOff>
                  </from>
                  <to>
                    <xdr:col>7</xdr:col>
                    <xdr:colOff>314325</xdr:colOff>
                    <xdr:row>20</xdr:row>
                    <xdr:rowOff>238125</xdr:rowOff>
                  </to>
                </anchor>
              </controlPr>
            </control>
          </mc:Choice>
        </mc:AlternateContent>
        <mc:AlternateContent xmlns:mc="http://schemas.openxmlformats.org/markup-compatibility/2006">
          <mc:Choice Requires="x14">
            <control shapeId="4136" r:id="rId25" name="Check Box 40">
              <controlPr defaultSize="0" autoFill="0" autoLine="0" autoPict="0">
                <anchor moveWithCells="1">
                  <from>
                    <xdr:col>7</xdr:col>
                    <xdr:colOff>85725</xdr:colOff>
                    <xdr:row>21</xdr:row>
                    <xdr:rowOff>0</xdr:rowOff>
                  </from>
                  <to>
                    <xdr:col>7</xdr:col>
                    <xdr:colOff>314325</xdr:colOff>
                    <xdr:row>21</xdr:row>
                    <xdr:rowOff>238125</xdr:rowOff>
                  </to>
                </anchor>
              </controlPr>
            </control>
          </mc:Choice>
        </mc:AlternateContent>
        <mc:AlternateContent xmlns:mc="http://schemas.openxmlformats.org/markup-compatibility/2006">
          <mc:Choice Requires="x14">
            <control shapeId="4137" r:id="rId26" name="Check Box 41">
              <controlPr defaultSize="0" autoFill="0" autoLine="0" autoPict="0">
                <anchor moveWithCells="1">
                  <from>
                    <xdr:col>7</xdr:col>
                    <xdr:colOff>85725</xdr:colOff>
                    <xdr:row>22</xdr:row>
                    <xdr:rowOff>0</xdr:rowOff>
                  </from>
                  <to>
                    <xdr:col>7</xdr:col>
                    <xdr:colOff>314325</xdr:colOff>
                    <xdr:row>22</xdr:row>
                    <xdr:rowOff>238125</xdr:rowOff>
                  </to>
                </anchor>
              </controlPr>
            </control>
          </mc:Choice>
        </mc:AlternateContent>
        <mc:AlternateContent xmlns:mc="http://schemas.openxmlformats.org/markup-compatibility/2006">
          <mc:Choice Requires="x14">
            <control shapeId="4140" r:id="rId27" name="Check Box 44">
              <controlPr defaultSize="0" autoFill="0" autoLine="0" autoPict="0">
                <anchor moveWithCells="1">
                  <from>
                    <xdr:col>7</xdr:col>
                    <xdr:colOff>276225</xdr:colOff>
                    <xdr:row>31</xdr:row>
                    <xdr:rowOff>314325</xdr:rowOff>
                  </from>
                  <to>
                    <xdr:col>7</xdr:col>
                    <xdr:colOff>504825</xdr:colOff>
                    <xdr:row>32</xdr:row>
                    <xdr:rowOff>9525</xdr:rowOff>
                  </to>
                </anchor>
              </controlPr>
            </control>
          </mc:Choice>
        </mc:AlternateContent>
        <mc:AlternateContent xmlns:mc="http://schemas.openxmlformats.org/markup-compatibility/2006">
          <mc:Choice Requires="x14">
            <control shapeId="4141" r:id="rId28" name="Check Box 45">
              <controlPr defaultSize="0" autoFill="0" autoLine="0" autoPict="0">
                <anchor moveWithCells="1">
                  <from>
                    <xdr:col>7</xdr:col>
                    <xdr:colOff>85725</xdr:colOff>
                    <xdr:row>35</xdr:row>
                    <xdr:rowOff>0</xdr:rowOff>
                  </from>
                  <to>
                    <xdr:col>7</xdr:col>
                    <xdr:colOff>495300</xdr:colOff>
                    <xdr:row>35</xdr:row>
                    <xdr:rowOff>390525</xdr:rowOff>
                  </to>
                </anchor>
              </controlPr>
            </control>
          </mc:Choice>
        </mc:AlternateContent>
        <mc:AlternateContent xmlns:mc="http://schemas.openxmlformats.org/markup-compatibility/2006">
          <mc:Choice Requires="x14">
            <control shapeId="4142" r:id="rId29" name="Check Box 46">
              <controlPr defaultSize="0" autoFill="0" autoLine="0" autoPict="0">
                <anchor moveWithCells="1">
                  <from>
                    <xdr:col>7</xdr:col>
                    <xdr:colOff>85725</xdr:colOff>
                    <xdr:row>83</xdr:row>
                    <xdr:rowOff>0</xdr:rowOff>
                  </from>
                  <to>
                    <xdr:col>7</xdr:col>
                    <xdr:colOff>314325</xdr:colOff>
                    <xdr:row>83</xdr:row>
                    <xdr:rowOff>238125</xdr:rowOff>
                  </to>
                </anchor>
              </controlPr>
            </control>
          </mc:Choice>
        </mc:AlternateContent>
        <mc:AlternateContent xmlns:mc="http://schemas.openxmlformats.org/markup-compatibility/2006">
          <mc:Choice Requires="x14">
            <control shapeId="4143" r:id="rId30" name="Check Box 47">
              <controlPr defaultSize="0" autoFill="0" autoLine="0" autoPict="0">
                <anchor moveWithCells="1">
                  <from>
                    <xdr:col>7</xdr:col>
                    <xdr:colOff>85725</xdr:colOff>
                    <xdr:row>84</xdr:row>
                    <xdr:rowOff>0</xdr:rowOff>
                  </from>
                  <to>
                    <xdr:col>7</xdr:col>
                    <xdr:colOff>314325</xdr:colOff>
                    <xdr:row>84</xdr:row>
                    <xdr:rowOff>238125</xdr:rowOff>
                  </to>
                </anchor>
              </controlPr>
            </control>
          </mc:Choice>
        </mc:AlternateContent>
        <mc:AlternateContent xmlns:mc="http://schemas.openxmlformats.org/markup-compatibility/2006">
          <mc:Choice Requires="x14">
            <control shapeId="4146" r:id="rId31" name="Check Box 50">
              <controlPr defaultSize="0" autoFill="0" autoLine="0" autoPict="0">
                <anchor moveWithCells="1">
                  <from>
                    <xdr:col>7</xdr:col>
                    <xdr:colOff>85725</xdr:colOff>
                    <xdr:row>117</xdr:row>
                    <xdr:rowOff>0</xdr:rowOff>
                  </from>
                  <to>
                    <xdr:col>7</xdr:col>
                    <xdr:colOff>314325</xdr:colOff>
                    <xdr:row>117</xdr:row>
                    <xdr:rowOff>238125</xdr:rowOff>
                  </to>
                </anchor>
              </controlPr>
            </control>
          </mc:Choice>
        </mc:AlternateContent>
        <mc:AlternateContent xmlns:mc="http://schemas.openxmlformats.org/markup-compatibility/2006">
          <mc:Choice Requires="x14">
            <control shapeId="4147" r:id="rId32" name="Check Box 51">
              <controlPr defaultSize="0" autoFill="0" autoLine="0" autoPict="0">
                <anchor moveWithCells="1">
                  <from>
                    <xdr:col>7</xdr:col>
                    <xdr:colOff>85725</xdr:colOff>
                    <xdr:row>133</xdr:row>
                    <xdr:rowOff>0</xdr:rowOff>
                  </from>
                  <to>
                    <xdr:col>7</xdr:col>
                    <xdr:colOff>314325</xdr:colOff>
                    <xdr:row>133</xdr:row>
                    <xdr:rowOff>238125</xdr:rowOff>
                  </to>
                </anchor>
              </controlPr>
            </control>
          </mc:Choice>
        </mc:AlternateContent>
        <mc:AlternateContent xmlns:mc="http://schemas.openxmlformats.org/markup-compatibility/2006">
          <mc:Choice Requires="x14">
            <control shapeId="4148" r:id="rId33" name="Check Box 52">
              <controlPr defaultSize="0" autoFill="0" autoLine="0" autoPict="0">
                <anchor moveWithCells="1">
                  <from>
                    <xdr:col>7</xdr:col>
                    <xdr:colOff>85725</xdr:colOff>
                    <xdr:row>150</xdr:row>
                    <xdr:rowOff>0</xdr:rowOff>
                  </from>
                  <to>
                    <xdr:col>7</xdr:col>
                    <xdr:colOff>314325</xdr:colOff>
                    <xdr:row>150</xdr:row>
                    <xdr:rowOff>238125</xdr:rowOff>
                  </to>
                </anchor>
              </controlPr>
            </control>
          </mc:Choice>
        </mc:AlternateContent>
        <mc:AlternateContent xmlns:mc="http://schemas.openxmlformats.org/markup-compatibility/2006">
          <mc:Choice Requires="x14">
            <control shapeId="4149" r:id="rId34" name="Check Box 53">
              <controlPr defaultSize="0" autoFill="0" autoLine="0" autoPict="0">
                <anchor moveWithCells="1">
                  <from>
                    <xdr:col>7</xdr:col>
                    <xdr:colOff>85725</xdr:colOff>
                    <xdr:row>166</xdr:row>
                    <xdr:rowOff>0</xdr:rowOff>
                  </from>
                  <to>
                    <xdr:col>7</xdr:col>
                    <xdr:colOff>314325</xdr:colOff>
                    <xdr:row>166</xdr:row>
                    <xdr:rowOff>238125</xdr:rowOff>
                  </to>
                </anchor>
              </controlPr>
            </control>
          </mc:Choice>
        </mc:AlternateContent>
        <mc:AlternateContent xmlns:mc="http://schemas.openxmlformats.org/markup-compatibility/2006">
          <mc:Choice Requires="x14">
            <control shapeId="4150" r:id="rId35" name="Check Box 54">
              <controlPr defaultSize="0" autoFill="0" autoLine="0" autoPict="0">
                <anchor moveWithCells="1">
                  <from>
                    <xdr:col>7</xdr:col>
                    <xdr:colOff>85725</xdr:colOff>
                    <xdr:row>212</xdr:row>
                    <xdr:rowOff>0</xdr:rowOff>
                  </from>
                  <to>
                    <xdr:col>7</xdr:col>
                    <xdr:colOff>314325</xdr:colOff>
                    <xdr:row>212</xdr:row>
                    <xdr:rowOff>238125</xdr:rowOff>
                  </to>
                </anchor>
              </controlPr>
            </control>
          </mc:Choice>
        </mc:AlternateContent>
        <mc:AlternateContent xmlns:mc="http://schemas.openxmlformats.org/markup-compatibility/2006">
          <mc:Choice Requires="x14">
            <control shapeId="4151" r:id="rId36" name="Check Box 55">
              <controlPr defaultSize="0" autoFill="0" autoLine="0" autoPict="0">
                <anchor moveWithCells="1">
                  <from>
                    <xdr:col>7</xdr:col>
                    <xdr:colOff>219075</xdr:colOff>
                    <xdr:row>225</xdr:row>
                    <xdr:rowOff>142875</xdr:rowOff>
                  </from>
                  <to>
                    <xdr:col>7</xdr:col>
                    <xdr:colOff>447675</xdr:colOff>
                    <xdr:row>225</xdr:row>
                    <xdr:rowOff>381000</xdr:rowOff>
                  </to>
                </anchor>
              </controlPr>
            </control>
          </mc:Choice>
        </mc:AlternateContent>
        <mc:AlternateContent xmlns:mc="http://schemas.openxmlformats.org/markup-compatibility/2006">
          <mc:Choice Requires="x14">
            <control shapeId="4175" r:id="rId37" name="Check Box 79">
              <controlPr defaultSize="0" autoFill="0" autoLine="0" autoPict="0">
                <anchor moveWithCells="1">
                  <from>
                    <xdr:col>7</xdr:col>
                    <xdr:colOff>85725</xdr:colOff>
                    <xdr:row>238</xdr:row>
                    <xdr:rowOff>0</xdr:rowOff>
                  </from>
                  <to>
                    <xdr:col>7</xdr:col>
                    <xdr:colOff>314325</xdr:colOff>
                    <xdr:row>238</xdr:row>
                    <xdr:rowOff>238125</xdr:rowOff>
                  </to>
                </anchor>
              </controlPr>
            </control>
          </mc:Choice>
        </mc:AlternateContent>
        <mc:AlternateContent xmlns:mc="http://schemas.openxmlformats.org/markup-compatibility/2006">
          <mc:Choice Requires="x14">
            <control shapeId="4176" r:id="rId38" name="Check Box 80">
              <controlPr defaultSize="0" autoFill="0" autoLine="0" autoPict="0">
                <anchor moveWithCells="1">
                  <from>
                    <xdr:col>7</xdr:col>
                    <xdr:colOff>85725</xdr:colOff>
                    <xdr:row>239</xdr:row>
                    <xdr:rowOff>0</xdr:rowOff>
                  </from>
                  <to>
                    <xdr:col>7</xdr:col>
                    <xdr:colOff>314325</xdr:colOff>
                    <xdr:row>239</xdr:row>
                    <xdr:rowOff>238125</xdr:rowOff>
                  </to>
                </anchor>
              </controlPr>
            </control>
          </mc:Choice>
        </mc:AlternateContent>
        <mc:AlternateContent xmlns:mc="http://schemas.openxmlformats.org/markup-compatibility/2006">
          <mc:Choice Requires="x14">
            <control shapeId="4177" r:id="rId39" name="Check Box 81">
              <controlPr defaultSize="0" autoFill="0" autoLine="0" autoPict="0">
                <anchor moveWithCells="1">
                  <from>
                    <xdr:col>7</xdr:col>
                    <xdr:colOff>85725</xdr:colOff>
                    <xdr:row>240</xdr:row>
                    <xdr:rowOff>0</xdr:rowOff>
                  </from>
                  <to>
                    <xdr:col>7</xdr:col>
                    <xdr:colOff>314325</xdr:colOff>
                    <xdr:row>240</xdr:row>
                    <xdr:rowOff>238125</xdr:rowOff>
                  </to>
                </anchor>
              </controlPr>
            </control>
          </mc:Choice>
        </mc:AlternateContent>
        <mc:AlternateContent xmlns:mc="http://schemas.openxmlformats.org/markup-compatibility/2006">
          <mc:Choice Requires="x14">
            <control shapeId="4178" r:id="rId40" name="Check Box 82">
              <controlPr defaultSize="0" autoFill="0" autoLine="0" autoPict="0">
                <anchor moveWithCells="1">
                  <from>
                    <xdr:col>7</xdr:col>
                    <xdr:colOff>85725</xdr:colOff>
                    <xdr:row>241</xdr:row>
                    <xdr:rowOff>0</xdr:rowOff>
                  </from>
                  <to>
                    <xdr:col>7</xdr:col>
                    <xdr:colOff>314325</xdr:colOff>
                    <xdr:row>241</xdr:row>
                    <xdr:rowOff>238125</xdr:rowOff>
                  </to>
                </anchor>
              </controlPr>
            </control>
          </mc:Choice>
        </mc:AlternateContent>
        <mc:AlternateContent xmlns:mc="http://schemas.openxmlformats.org/markup-compatibility/2006">
          <mc:Choice Requires="x14">
            <control shapeId="4179" r:id="rId41" name="Check Box 83">
              <controlPr defaultSize="0" autoFill="0" autoLine="0" autoPict="0">
                <anchor moveWithCells="1">
                  <from>
                    <xdr:col>7</xdr:col>
                    <xdr:colOff>85725</xdr:colOff>
                    <xdr:row>242</xdr:row>
                    <xdr:rowOff>0</xdr:rowOff>
                  </from>
                  <to>
                    <xdr:col>7</xdr:col>
                    <xdr:colOff>314325</xdr:colOff>
                    <xdr:row>242</xdr:row>
                    <xdr:rowOff>238125</xdr:rowOff>
                  </to>
                </anchor>
              </controlPr>
            </control>
          </mc:Choice>
        </mc:AlternateContent>
        <mc:AlternateContent xmlns:mc="http://schemas.openxmlformats.org/markup-compatibility/2006">
          <mc:Choice Requires="x14">
            <control shapeId="4180" r:id="rId42" name="Check Box 84">
              <controlPr defaultSize="0" autoFill="0" autoLine="0" autoPict="0">
                <anchor moveWithCells="1">
                  <from>
                    <xdr:col>7</xdr:col>
                    <xdr:colOff>85725</xdr:colOff>
                    <xdr:row>243</xdr:row>
                    <xdr:rowOff>0</xdr:rowOff>
                  </from>
                  <to>
                    <xdr:col>7</xdr:col>
                    <xdr:colOff>314325</xdr:colOff>
                    <xdr:row>243</xdr:row>
                    <xdr:rowOff>238125</xdr:rowOff>
                  </to>
                </anchor>
              </controlPr>
            </control>
          </mc:Choice>
        </mc:AlternateContent>
        <mc:AlternateContent xmlns:mc="http://schemas.openxmlformats.org/markup-compatibility/2006">
          <mc:Choice Requires="x14">
            <control shapeId="4181" r:id="rId43" name="Check Box 85">
              <controlPr defaultSize="0" autoFill="0" autoLine="0" autoPict="0">
                <anchor moveWithCells="1">
                  <from>
                    <xdr:col>7</xdr:col>
                    <xdr:colOff>85725</xdr:colOff>
                    <xdr:row>244</xdr:row>
                    <xdr:rowOff>0</xdr:rowOff>
                  </from>
                  <to>
                    <xdr:col>7</xdr:col>
                    <xdr:colOff>314325</xdr:colOff>
                    <xdr:row>244</xdr:row>
                    <xdr:rowOff>238125</xdr:rowOff>
                  </to>
                </anchor>
              </controlPr>
            </control>
          </mc:Choice>
        </mc:AlternateContent>
        <mc:AlternateContent xmlns:mc="http://schemas.openxmlformats.org/markup-compatibility/2006">
          <mc:Choice Requires="x14">
            <control shapeId="4182" r:id="rId44" name="Check Box 86">
              <controlPr defaultSize="0" autoFill="0" autoLine="0" autoPict="0">
                <anchor moveWithCells="1">
                  <from>
                    <xdr:col>7</xdr:col>
                    <xdr:colOff>85725</xdr:colOff>
                    <xdr:row>245</xdr:row>
                    <xdr:rowOff>0</xdr:rowOff>
                  </from>
                  <to>
                    <xdr:col>7</xdr:col>
                    <xdr:colOff>314325</xdr:colOff>
                    <xdr:row>245</xdr:row>
                    <xdr:rowOff>238125</xdr:rowOff>
                  </to>
                </anchor>
              </controlPr>
            </control>
          </mc:Choice>
        </mc:AlternateContent>
        <mc:AlternateContent xmlns:mc="http://schemas.openxmlformats.org/markup-compatibility/2006">
          <mc:Choice Requires="x14">
            <control shapeId="4183" r:id="rId45" name="Check Box 87">
              <controlPr defaultSize="0" autoFill="0" autoLine="0" autoPict="0">
                <anchor moveWithCells="1">
                  <from>
                    <xdr:col>7</xdr:col>
                    <xdr:colOff>85725</xdr:colOff>
                    <xdr:row>274</xdr:row>
                    <xdr:rowOff>0</xdr:rowOff>
                  </from>
                  <to>
                    <xdr:col>7</xdr:col>
                    <xdr:colOff>314325</xdr:colOff>
                    <xdr:row>274</xdr:row>
                    <xdr:rowOff>238125</xdr:rowOff>
                  </to>
                </anchor>
              </controlPr>
            </control>
          </mc:Choice>
        </mc:AlternateContent>
        <mc:AlternateContent xmlns:mc="http://schemas.openxmlformats.org/markup-compatibility/2006">
          <mc:Choice Requires="x14">
            <control shapeId="4184" r:id="rId46" name="Check Box 88">
              <controlPr defaultSize="0" autoFill="0" autoLine="0" autoPict="0">
                <anchor moveWithCells="1">
                  <from>
                    <xdr:col>7</xdr:col>
                    <xdr:colOff>85725</xdr:colOff>
                    <xdr:row>275</xdr:row>
                    <xdr:rowOff>0</xdr:rowOff>
                  </from>
                  <to>
                    <xdr:col>7</xdr:col>
                    <xdr:colOff>314325</xdr:colOff>
                    <xdr:row>275</xdr:row>
                    <xdr:rowOff>238125</xdr:rowOff>
                  </to>
                </anchor>
              </controlPr>
            </control>
          </mc:Choice>
        </mc:AlternateContent>
        <mc:AlternateContent xmlns:mc="http://schemas.openxmlformats.org/markup-compatibility/2006">
          <mc:Choice Requires="x14">
            <control shapeId="4185" r:id="rId47" name="Check Box 89">
              <controlPr defaultSize="0" autoFill="0" autoLine="0" autoPict="0">
                <anchor moveWithCells="1">
                  <from>
                    <xdr:col>7</xdr:col>
                    <xdr:colOff>85725</xdr:colOff>
                    <xdr:row>276</xdr:row>
                    <xdr:rowOff>0</xdr:rowOff>
                  </from>
                  <to>
                    <xdr:col>7</xdr:col>
                    <xdr:colOff>314325</xdr:colOff>
                    <xdr:row>276</xdr:row>
                    <xdr:rowOff>238125</xdr:rowOff>
                  </to>
                </anchor>
              </controlPr>
            </control>
          </mc:Choice>
        </mc:AlternateContent>
        <mc:AlternateContent xmlns:mc="http://schemas.openxmlformats.org/markup-compatibility/2006">
          <mc:Choice Requires="x14">
            <control shapeId="4186" r:id="rId48" name="Check Box 90">
              <controlPr defaultSize="0" autoFill="0" autoLine="0" autoPict="0">
                <anchor moveWithCells="1">
                  <from>
                    <xdr:col>7</xdr:col>
                    <xdr:colOff>85725</xdr:colOff>
                    <xdr:row>277</xdr:row>
                    <xdr:rowOff>0</xdr:rowOff>
                  </from>
                  <to>
                    <xdr:col>7</xdr:col>
                    <xdr:colOff>314325</xdr:colOff>
                    <xdr:row>277</xdr:row>
                    <xdr:rowOff>238125</xdr:rowOff>
                  </to>
                </anchor>
              </controlPr>
            </control>
          </mc:Choice>
        </mc:AlternateContent>
        <mc:AlternateContent xmlns:mc="http://schemas.openxmlformats.org/markup-compatibility/2006">
          <mc:Choice Requires="x14">
            <control shapeId="4187" r:id="rId49" name="Check Box 91">
              <controlPr defaultSize="0" autoFill="0" autoLine="0" autoPict="0">
                <anchor moveWithCells="1">
                  <from>
                    <xdr:col>7</xdr:col>
                    <xdr:colOff>85725</xdr:colOff>
                    <xdr:row>278</xdr:row>
                    <xdr:rowOff>0</xdr:rowOff>
                  </from>
                  <to>
                    <xdr:col>7</xdr:col>
                    <xdr:colOff>314325</xdr:colOff>
                    <xdr:row>278</xdr:row>
                    <xdr:rowOff>238125</xdr:rowOff>
                  </to>
                </anchor>
              </controlPr>
            </control>
          </mc:Choice>
        </mc:AlternateContent>
        <mc:AlternateContent xmlns:mc="http://schemas.openxmlformats.org/markup-compatibility/2006">
          <mc:Choice Requires="x14">
            <control shapeId="4188" r:id="rId50" name="Check Box 92">
              <controlPr defaultSize="0" autoFill="0" autoLine="0" autoPict="0">
                <anchor moveWithCells="1">
                  <from>
                    <xdr:col>7</xdr:col>
                    <xdr:colOff>85725</xdr:colOff>
                    <xdr:row>279</xdr:row>
                    <xdr:rowOff>0</xdr:rowOff>
                  </from>
                  <to>
                    <xdr:col>7</xdr:col>
                    <xdr:colOff>314325</xdr:colOff>
                    <xdr:row>279</xdr:row>
                    <xdr:rowOff>238125</xdr:rowOff>
                  </to>
                </anchor>
              </controlPr>
            </control>
          </mc:Choice>
        </mc:AlternateContent>
        <mc:AlternateContent xmlns:mc="http://schemas.openxmlformats.org/markup-compatibility/2006">
          <mc:Choice Requires="x14">
            <control shapeId="4189" r:id="rId51" name="Check Box 93">
              <controlPr defaultSize="0" autoFill="0" autoLine="0" autoPict="0">
                <anchor moveWithCells="1">
                  <from>
                    <xdr:col>7</xdr:col>
                    <xdr:colOff>85725</xdr:colOff>
                    <xdr:row>280</xdr:row>
                    <xdr:rowOff>0</xdr:rowOff>
                  </from>
                  <to>
                    <xdr:col>7</xdr:col>
                    <xdr:colOff>314325</xdr:colOff>
                    <xdr:row>280</xdr:row>
                    <xdr:rowOff>238125</xdr:rowOff>
                  </to>
                </anchor>
              </controlPr>
            </control>
          </mc:Choice>
        </mc:AlternateContent>
        <mc:AlternateContent xmlns:mc="http://schemas.openxmlformats.org/markup-compatibility/2006">
          <mc:Choice Requires="x14">
            <control shapeId="4190" r:id="rId52" name="Check Box 94">
              <controlPr defaultSize="0" autoFill="0" autoLine="0" autoPict="0">
                <anchor moveWithCells="1">
                  <from>
                    <xdr:col>7</xdr:col>
                    <xdr:colOff>85725</xdr:colOff>
                    <xdr:row>281</xdr:row>
                    <xdr:rowOff>0</xdr:rowOff>
                  </from>
                  <to>
                    <xdr:col>7</xdr:col>
                    <xdr:colOff>314325</xdr:colOff>
                    <xdr:row>281</xdr:row>
                    <xdr:rowOff>238125</xdr:rowOff>
                  </to>
                </anchor>
              </controlPr>
            </control>
          </mc:Choice>
        </mc:AlternateContent>
        <mc:AlternateContent xmlns:mc="http://schemas.openxmlformats.org/markup-compatibility/2006">
          <mc:Choice Requires="x14">
            <control shapeId="4191" r:id="rId53" name="Check Box 95">
              <controlPr defaultSize="0" autoFill="0" autoLine="0" autoPict="0">
                <anchor moveWithCells="1">
                  <from>
                    <xdr:col>7</xdr:col>
                    <xdr:colOff>85725</xdr:colOff>
                    <xdr:row>282</xdr:row>
                    <xdr:rowOff>0</xdr:rowOff>
                  </from>
                  <to>
                    <xdr:col>7</xdr:col>
                    <xdr:colOff>314325</xdr:colOff>
                    <xdr:row>282</xdr:row>
                    <xdr:rowOff>238125</xdr:rowOff>
                  </to>
                </anchor>
              </controlPr>
            </control>
          </mc:Choice>
        </mc:AlternateContent>
        <mc:AlternateContent xmlns:mc="http://schemas.openxmlformats.org/markup-compatibility/2006">
          <mc:Choice Requires="x14">
            <control shapeId="4192" r:id="rId54" name="Check Box 96">
              <controlPr defaultSize="0" autoFill="0" autoLine="0" autoPict="0">
                <anchor moveWithCells="1">
                  <from>
                    <xdr:col>7</xdr:col>
                    <xdr:colOff>85725</xdr:colOff>
                    <xdr:row>283</xdr:row>
                    <xdr:rowOff>0</xdr:rowOff>
                  </from>
                  <to>
                    <xdr:col>7</xdr:col>
                    <xdr:colOff>314325</xdr:colOff>
                    <xdr:row>283</xdr:row>
                    <xdr:rowOff>238125</xdr:rowOff>
                  </to>
                </anchor>
              </controlPr>
            </control>
          </mc:Choice>
        </mc:AlternateContent>
        <mc:AlternateContent xmlns:mc="http://schemas.openxmlformats.org/markup-compatibility/2006">
          <mc:Choice Requires="x14">
            <control shapeId="4193" r:id="rId55" name="Check Box 97">
              <controlPr defaultSize="0" autoFill="0" autoLine="0" autoPict="0">
                <anchor moveWithCells="1">
                  <from>
                    <xdr:col>7</xdr:col>
                    <xdr:colOff>85725</xdr:colOff>
                    <xdr:row>284</xdr:row>
                    <xdr:rowOff>0</xdr:rowOff>
                  </from>
                  <to>
                    <xdr:col>7</xdr:col>
                    <xdr:colOff>314325</xdr:colOff>
                    <xdr:row>284</xdr:row>
                    <xdr:rowOff>238125</xdr:rowOff>
                  </to>
                </anchor>
              </controlPr>
            </control>
          </mc:Choice>
        </mc:AlternateContent>
        <mc:AlternateContent xmlns:mc="http://schemas.openxmlformats.org/markup-compatibility/2006">
          <mc:Choice Requires="x14">
            <control shapeId="4194" r:id="rId56" name="Check Box 98">
              <controlPr defaultSize="0" autoFill="0" autoLine="0" autoPict="0">
                <anchor moveWithCells="1">
                  <from>
                    <xdr:col>7</xdr:col>
                    <xdr:colOff>85725</xdr:colOff>
                    <xdr:row>285</xdr:row>
                    <xdr:rowOff>0</xdr:rowOff>
                  </from>
                  <to>
                    <xdr:col>7</xdr:col>
                    <xdr:colOff>314325</xdr:colOff>
                    <xdr:row>285</xdr:row>
                    <xdr:rowOff>238125</xdr:rowOff>
                  </to>
                </anchor>
              </controlPr>
            </control>
          </mc:Choice>
        </mc:AlternateContent>
        <mc:AlternateContent xmlns:mc="http://schemas.openxmlformats.org/markup-compatibility/2006">
          <mc:Choice Requires="x14">
            <control shapeId="4195" r:id="rId57" name="Check Box 99">
              <controlPr defaultSize="0" autoFill="0" autoLine="0" autoPict="0">
                <anchor moveWithCells="1">
                  <from>
                    <xdr:col>7</xdr:col>
                    <xdr:colOff>85725</xdr:colOff>
                    <xdr:row>286</xdr:row>
                    <xdr:rowOff>0</xdr:rowOff>
                  </from>
                  <to>
                    <xdr:col>7</xdr:col>
                    <xdr:colOff>314325</xdr:colOff>
                    <xdr:row>286</xdr:row>
                    <xdr:rowOff>238125</xdr:rowOff>
                  </to>
                </anchor>
              </controlPr>
            </control>
          </mc:Choice>
        </mc:AlternateContent>
        <mc:AlternateContent xmlns:mc="http://schemas.openxmlformats.org/markup-compatibility/2006">
          <mc:Choice Requires="x14">
            <control shapeId="4196" r:id="rId58" name="Check Box 100">
              <controlPr defaultSize="0" autoFill="0" autoLine="0" autoPict="0">
                <anchor moveWithCells="1">
                  <from>
                    <xdr:col>7</xdr:col>
                    <xdr:colOff>85725</xdr:colOff>
                    <xdr:row>287</xdr:row>
                    <xdr:rowOff>0</xdr:rowOff>
                  </from>
                  <to>
                    <xdr:col>7</xdr:col>
                    <xdr:colOff>314325</xdr:colOff>
                    <xdr:row>287</xdr:row>
                    <xdr:rowOff>238125</xdr:rowOff>
                  </to>
                </anchor>
              </controlPr>
            </control>
          </mc:Choice>
        </mc:AlternateContent>
        <mc:AlternateContent xmlns:mc="http://schemas.openxmlformats.org/markup-compatibility/2006">
          <mc:Choice Requires="x14">
            <control shapeId="4197" r:id="rId59" name="Check Box 101">
              <controlPr defaultSize="0" autoFill="0" autoLine="0" autoPict="0">
                <anchor moveWithCells="1">
                  <from>
                    <xdr:col>7</xdr:col>
                    <xdr:colOff>85725</xdr:colOff>
                    <xdr:row>295</xdr:row>
                    <xdr:rowOff>0</xdr:rowOff>
                  </from>
                  <to>
                    <xdr:col>7</xdr:col>
                    <xdr:colOff>314325</xdr:colOff>
                    <xdr:row>295</xdr:row>
                    <xdr:rowOff>238125</xdr:rowOff>
                  </to>
                </anchor>
              </controlPr>
            </control>
          </mc:Choice>
        </mc:AlternateContent>
        <mc:AlternateContent xmlns:mc="http://schemas.openxmlformats.org/markup-compatibility/2006">
          <mc:Choice Requires="x14">
            <control shapeId="4198" r:id="rId60" name="Check Box 102">
              <controlPr defaultSize="0" autoFill="0" autoLine="0" autoPict="0">
                <anchor moveWithCells="1">
                  <from>
                    <xdr:col>7</xdr:col>
                    <xdr:colOff>85725</xdr:colOff>
                    <xdr:row>296</xdr:row>
                    <xdr:rowOff>0</xdr:rowOff>
                  </from>
                  <to>
                    <xdr:col>7</xdr:col>
                    <xdr:colOff>314325</xdr:colOff>
                    <xdr:row>296</xdr:row>
                    <xdr:rowOff>238125</xdr:rowOff>
                  </to>
                </anchor>
              </controlPr>
            </control>
          </mc:Choice>
        </mc:AlternateContent>
        <mc:AlternateContent xmlns:mc="http://schemas.openxmlformats.org/markup-compatibility/2006">
          <mc:Choice Requires="x14">
            <control shapeId="4199" r:id="rId61" name="Check Box 103">
              <controlPr defaultSize="0" autoFill="0" autoLine="0" autoPict="0">
                <anchor moveWithCells="1">
                  <from>
                    <xdr:col>7</xdr:col>
                    <xdr:colOff>85725</xdr:colOff>
                    <xdr:row>297</xdr:row>
                    <xdr:rowOff>0</xdr:rowOff>
                  </from>
                  <to>
                    <xdr:col>7</xdr:col>
                    <xdr:colOff>314325</xdr:colOff>
                    <xdr:row>297</xdr:row>
                    <xdr:rowOff>238125</xdr:rowOff>
                  </to>
                </anchor>
              </controlPr>
            </control>
          </mc:Choice>
        </mc:AlternateContent>
        <mc:AlternateContent xmlns:mc="http://schemas.openxmlformats.org/markup-compatibility/2006">
          <mc:Choice Requires="x14">
            <control shapeId="4200" r:id="rId62" name="Check Box 104">
              <controlPr defaultSize="0" autoFill="0" autoLine="0" autoPict="0">
                <anchor moveWithCells="1">
                  <from>
                    <xdr:col>7</xdr:col>
                    <xdr:colOff>85725</xdr:colOff>
                    <xdr:row>298</xdr:row>
                    <xdr:rowOff>0</xdr:rowOff>
                  </from>
                  <to>
                    <xdr:col>7</xdr:col>
                    <xdr:colOff>314325</xdr:colOff>
                    <xdr:row>298</xdr:row>
                    <xdr:rowOff>238125</xdr:rowOff>
                  </to>
                </anchor>
              </controlPr>
            </control>
          </mc:Choice>
        </mc:AlternateContent>
        <mc:AlternateContent xmlns:mc="http://schemas.openxmlformats.org/markup-compatibility/2006">
          <mc:Choice Requires="x14">
            <control shapeId="4201" r:id="rId63" name="Check Box 105">
              <controlPr defaultSize="0" autoFill="0" autoLine="0" autoPict="0">
                <anchor moveWithCells="1">
                  <from>
                    <xdr:col>7</xdr:col>
                    <xdr:colOff>85725</xdr:colOff>
                    <xdr:row>338</xdr:row>
                    <xdr:rowOff>0</xdr:rowOff>
                  </from>
                  <to>
                    <xdr:col>7</xdr:col>
                    <xdr:colOff>314325</xdr:colOff>
                    <xdr:row>339</xdr:row>
                    <xdr:rowOff>0</xdr:rowOff>
                  </to>
                </anchor>
              </controlPr>
            </control>
          </mc:Choice>
        </mc:AlternateContent>
        <mc:AlternateContent xmlns:mc="http://schemas.openxmlformats.org/markup-compatibility/2006">
          <mc:Choice Requires="x14">
            <control shapeId="4202" r:id="rId64" name="Check Box 106">
              <controlPr defaultSize="0" autoFill="0" autoLine="0" autoPict="0">
                <anchor moveWithCells="1">
                  <from>
                    <xdr:col>7</xdr:col>
                    <xdr:colOff>85725</xdr:colOff>
                    <xdr:row>339</xdr:row>
                    <xdr:rowOff>0</xdr:rowOff>
                  </from>
                  <to>
                    <xdr:col>7</xdr:col>
                    <xdr:colOff>314325</xdr:colOff>
                    <xdr:row>340</xdr:row>
                    <xdr:rowOff>0</xdr:rowOff>
                  </to>
                </anchor>
              </controlPr>
            </control>
          </mc:Choice>
        </mc:AlternateContent>
        <mc:AlternateContent xmlns:mc="http://schemas.openxmlformats.org/markup-compatibility/2006">
          <mc:Choice Requires="x14">
            <control shapeId="4203" r:id="rId65" name="Check Box 107">
              <controlPr defaultSize="0" autoFill="0" autoLine="0" autoPict="0">
                <anchor moveWithCells="1">
                  <from>
                    <xdr:col>7</xdr:col>
                    <xdr:colOff>85725</xdr:colOff>
                    <xdr:row>340</xdr:row>
                    <xdr:rowOff>0</xdr:rowOff>
                  </from>
                  <to>
                    <xdr:col>7</xdr:col>
                    <xdr:colOff>314325</xdr:colOff>
                    <xdr:row>341</xdr:row>
                    <xdr:rowOff>0</xdr:rowOff>
                  </to>
                </anchor>
              </controlPr>
            </control>
          </mc:Choice>
        </mc:AlternateContent>
        <mc:AlternateContent xmlns:mc="http://schemas.openxmlformats.org/markup-compatibility/2006">
          <mc:Choice Requires="x14">
            <control shapeId="4204" r:id="rId66" name="Check Box 108">
              <controlPr defaultSize="0" autoFill="0" autoLine="0" autoPict="0">
                <anchor moveWithCells="1">
                  <from>
                    <xdr:col>7</xdr:col>
                    <xdr:colOff>85725</xdr:colOff>
                    <xdr:row>341</xdr:row>
                    <xdr:rowOff>0</xdr:rowOff>
                  </from>
                  <to>
                    <xdr:col>7</xdr:col>
                    <xdr:colOff>314325</xdr:colOff>
                    <xdr:row>341</xdr:row>
                    <xdr:rowOff>238125</xdr:rowOff>
                  </to>
                </anchor>
              </controlPr>
            </control>
          </mc:Choice>
        </mc:AlternateContent>
        <mc:AlternateContent xmlns:mc="http://schemas.openxmlformats.org/markup-compatibility/2006">
          <mc:Choice Requires="x14">
            <control shapeId="4205" r:id="rId67" name="Check Box 109">
              <controlPr defaultSize="0" autoFill="0" autoLine="0" autoPict="0">
                <anchor moveWithCells="1">
                  <from>
                    <xdr:col>7</xdr:col>
                    <xdr:colOff>85725</xdr:colOff>
                    <xdr:row>342</xdr:row>
                    <xdr:rowOff>0</xdr:rowOff>
                  </from>
                  <to>
                    <xdr:col>7</xdr:col>
                    <xdr:colOff>314325</xdr:colOff>
                    <xdr:row>343</xdr:row>
                    <xdr:rowOff>0</xdr:rowOff>
                  </to>
                </anchor>
              </controlPr>
            </control>
          </mc:Choice>
        </mc:AlternateContent>
        <mc:AlternateContent xmlns:mc="http://schemas.openxmlformats.org/markup-compatibility/2006">
          <mc:Choice Requires="x14">
            <control shapeId="4206" r:id="rId68" name="Check Box 110">
              <controlPr defaultSize="0" autoFill="0" autoLine="0" autoPict="0">
                <anchor moveWithCells="1">
                  <from>
                    <xdr:col>7</xdr:col>
                    <xdr:colOff>85725</xdr:colOff>
                    <xdr:row>343</xdr:row>
                    <xdr:rowOff>0</xdr:rowOff>
                  </from>
                  <to>
                    <xdr:col>7</xdr:col>
                    <xdr:colOff>314325</xdr:colOff>
                    <xdr:row>343</xdr:row>
                    <xdr:rowOff>238125</xdr:rowOff>
                  </to>
                </anchor>
              </controlPr>
            </control>
          </mc:Choice>
        </mc:AlternateContent>
        <mc:AlternateContent xmlns:mc="http://schemas.openxmlformats.org/markup-compatibility/2006">
          <mc:Choice Requires="x14">
            <control shapeId="4207" r:id="rId69" name="Check Box 111">
              <controlPr defaultSize="0" autoFill="0" autoLine="0" autoPict="0">
                <anchor moveWithCells="1">
                  <from>
                    <xdr:col>7</xdr:col>
                    <xdr:colOff>85725</xdr:colOff>
                    <xdr:row>344</xdr:row>
                    <xdr:rowOff>0</xdr:rowOff>
                  </from>
                  <to>
                    <xdr:col>7</xdr:col>
                    <xdr:colOff>314325</xdr:colOff>
                    <xdr:row>344</xdr:row>
                    <xdr:rowOff>238125</xdr:rowOff>
                  </to>
                </anchor>
              </controlPr>
            </control>
          </mc:Choice>
        </mc:AlternateContent>
        <mc:AlternateContent xmlns:mc="http://schemas.openxmlformats.org/markup-compatibility/2006">
          <mc:Choice Requires="x14">
            <control shapeId="4208" r:id="rId70" name="Check Box 112">
              <controlPr defaultSize="0" autoFill="0" autoLine="0" autoPict="0">
                <anchor moveWithCells="1">
                  <from>
                    <xdr:col>7</xdr:col>
                    <xdr:colOff>85725</xdr:colOff>
                    <xdr:row>345</xdr:row>
                    <xdr:rowOff>0</xdr:rowOff>
                  </from>
                  <to>
                    <xdr:col>7</xdr:col>
                    <xdr:colOff>314325</xdr:colOff>
                    <xdr:row>345</xdr:row>
                    <xdr:rowOff>238125</xdr:rowOff>
                  </to>
                </anchor>
              </controlPr>
            </control>
          </mc:Choice>
        </mc:AlternateContent>
        <mc:AlternateContent xmlns:mc="http://schemas.openxmlformats.org/markup-compatibility/2006">
          <mc:Choice Requires="x14">
            <control shapeId="4209" r:id="rId71" name="Check Box 113">
              <controlPr defaultSize="0" autoFill="0" autoLine="0" autoPict="0">
                <anchor moveWithCells="1">
                  <from>
                    <xdr:col>7</xdr:col>
                    <xdr:colOff>85725</xdr:colOff>
                    <xdr:row>346</xdr:row>
                    <xdr:rowOff>0</xdr:rowOff>
                  </from>
                  <to>
                    <xdr:col>7</xdr:col>
                    <xdr:colOff>314325</xdr:colOff>
                    <xdr:row>347</xdr:row>
                    <xdr:rowOff>0</xdr:rowOff>
                  </to>
                </anchor>
              </controlPr>
            </control>
          </mc:Choice>
        </mc:AlternateContent>
        <mc:AlternateContent xmlns:mc="http://schemas.openxmlformats.org/markup-compatibility/2006">
          <mc:Choice Requires="x14">
            <control shapeId="4210" r:id="rId72" name="Check Box 114">
              <controlPr defaultSize="0" autoFill="0" autoLine="0" autoPict="0">
                <anchor moveWithCells="1">
                  <from>
                    <xdr:col>7</xdr:col>
                    <xdr:colOff>85725</xdr:colOff>
                    <xdr:row>347</xdr:row>
                    <xdr:rowOff>0</xdr:rowOff>
                  </from>
                  <to>
                    <xdr:col>7</xdr:col>
                    <xdr:colOff>314325</xdr:colOff>
                    <xdr:row>347</xdr:row>
                    <xdr:rowOff>238125</xdr:rowOff>
                  </to>
                </anchor>
              </controlPr>
            </control>
          </mc:Choice>
        </mc:AlternateContent>
        <mc:AlternateContent xmlns:mc="http://schemas.openxmlformats.org/markup-compatibility/2006">
          <mc:Choice Requires="x14">
            <control shapeId="4211" r:id="rId73" name="Check Box 115">
              <controlPr defaultSize="0" autoFill="0" autoLine="0" autoPict="0">
                <anchor moveWithCells="1">
                  <from>
                    <xdr:col>7</xdr:col>
                    <xdr:colOff>85725</xdr:colOff>
                    <xdr:row>349</xdr:row>
                    <xdr:rowOff>0</xdr:rowOff>
                  </from>
                  <to>
                    <xdr:col>7</xdr:col>
                    <xdr:colOff>314325</xdr:colOff>
                    <xdr:row>349</xdr:row>
                    <xdr:rowOff>238125</xdr:rowOff>
                  </to>
                </anchor>
              </controlPr>
            </control>
          </mc:Choice>
        </mc:AlternateContent>
        <mc:AlternateContent xmlns:mc="http://schemas.openxmlformats.org/markup-compatibility/2006">
          <mc:Choice Requires="x14">
            <control shapeId="4212" r:id="rId74" name="Check Box 116">
              <controlPr defaultSize="0" autoFill="0" autoLine="0" autoPict="0">
                <anchor moveWithCells="1">
                  <from>
                    <xdr:col>7</xdr:col>
                    <xdr:colOff>85725</xdr:colOff>
                    <xdr:row>350</xdr:row>
                    <xdr:rowOff>0</xdr:rowOff>
                  </from>
                  <to>
                    <xdr:col>7</xdr:col>
                    <xdr:colOff>314325</xdr:colOff>
                    <xdr:row>350</xdr:row>
                    <xdr:rowOff>238125</xdr:rowOff>
                  </to>
                </anchor>
              </controlPr>
            </control>
          </mc:Choice>
        </mc:AlternateContent>
        <mc:AlternateContent xmlns:mc="http://schemas.openxmlformats.org/markup-compatibility/2006">
          <mc:Choice Requires="x14">
            <control shapeId="4213" r:id="rId75" name="Check Box 117">
              <controlPr defaultSize="0" autoFill="0" autoLine="0" autoPict="0">
                <anchor moveWithCells="1">
                  <from>
                    <xdr:col>7</xdr:col>
                    <xdr:colOff>85725</xdr:colOff>
                    <xdr:row>351</xdr:row>
                    <xdr:rowOff>0</xdr:rowOff>
                  </from>
                  <to>
                    <xdr:col>7</xdr:col>
                    <xdr:colOff>314325</xdr:colOff>
                    <xdr:row>351</xdr:row>
                    <xdr:rowOff>238125</xdr:rowOff>
                  </to>
                </anchor>
              </controlPr>
            </control>
          </mc:Choice>
        </mc:AlternateContent>
        <mc:AlternateContent xmlns:mc="http://schemas.openxmlformats.org/markup-compatibility/2006">
          <mc:Choice Requires="x14">
            <control shapeId="4214" r:id="rId76" name="Check Box 118">
              <controlPr defaultSize="0" autoFill="0" autoLine="0" autoPict="0">
                <anchor moveWithCells="1">
                  <from>
                    <xdr:col>7</xdr:col>
                    <xdr:colOff>85725</xdr:colOff>
                    <xdr:row>352</xdr:row>
                    <xdr:rowOff>0</xdr:rowOff>
                  </from>
                  <to>
                    <xdr:col>7</xdr:col>
                    <xdr:colOff>314325</xdr:colOff>
                    <xdr:row>352</xdr:row>
                    <xdr:rowOff>238125</xdr:rowOff>
                  </to>
                </anchor>
              </controlPr>
            </control>
          </mc:Choice>
        </mc:AlternateContent>
        <mc:AlternateContent xmlns:mc="http://schemas.openxmlformats.org/markup-compatibility/2006">
          <mc:Choice Requires="x14">
            <control shapeId="4215" r:id="rId77" name="Check Box 119">
              <controlPr defaultSize="0" autoFill="0" autoLine="0" autoPict="0">
                <anchor moveWithCells="1">
                  <from>
                    <xdr:col>7</xdr:col>
                    <xdr:colOff>85725</xdr:colOff>
                    <xdr:row>353</xdr:row>
                    <xdr:rowOff>0</xdr:rowOff>
                  </from>
                  <to>
                    <xdr:col>7</xdr:col>
                    <xdr:colOff>314325</xdr:colOff>
                    <xdr:row>353</xdr:row>
                    <xdr:rowOff>238125</xdr:rowOff>
                  </to>
                </anchor>
              </controlPr>
            </control>
          </mc:Choice>
        </mc:AlternateContent>
        <mc:AlternateContent xmlns:mc="http://schemas.openxmlformats.org/markup-compatibility/2006">
          <mc:Choice Requires="x14">
            <control shapeId="4216" r:id="rId78" name="Check Box 120">
              <controlPr defaultSize="0" autoFill="0" autoLine="0" autoPict="0">
                <anchor moveWithCells="1">
                  <from>
                    <xdr:col>7</xdr:col>
                    <xdr:colOff>85725</xdr:colOff>
                    <xdr:row>354</xdr:row>
                    <xdr:rowOff>0</xdr:rowOff>
                  </from>
                  <to>
                    <xdr:col>7</xdr:col>
                    <xdr:colOff>314325</xdr:colOff>
                    <xdr:row>354</xdr:row>
                    <xdr:rowOff>238125</xdr:rowOff>
                  </to>
                </anchor>
              </controlPr>
            </control>
          </mc:Choice>
        </mc:AlternateContent>
        <mc:AlternateContent xmlns:mc="http://schemas.openxmlformats.org/markup-compatibility/2006">
          <mc:Choice Requires="x14">
            <control shapeId="4217" r:id="rId79" name="Check Box 121">
              <controlPr defaultSize="0" autoFill="0" autoLine="0" autoPict="0">
                <anchor moveWithCells="1">
                  <from>
                    <xdr:col>7</xdr:col>
                    <xdr:colOff>85725</xdr:colOff>
                    <xdr:row>355</xdr:row>
                    <xdr:rowOff>0</xdr:rowOff>
                  </from>
                  <to>
                    <xdr:col>7</xdr:col>
                    <xdr:colOff>314325</xdr:colOff>
                    <xdr:row>355</xdr:row>
                    <xdr:rowOff>238125</xdr:rowOff>
                  </to>
                </anchor>
              </controlPr>
            </control>
          </mc:Choice>
        </mc:AlternateContent>
        <mc:AlternateContent xmlns:mc="http://schemas.openxmlformats.org/markup-compatibility/2006">
          <mc:Choice Requires="x14">
            <control shapeId="4218" r:id="rId80" name="Check Box 122">
              <controlPr defaultSize="0" autoFill="0" autoLine="0" autoPict="0">
                <anchor moveWithCells="1">
                  <from>
                    <xdr:col>7</xdr:col>
                    <xdr:colOff>85725</xdr:colOff>
                    <xdr:row>356</xdr:row>
                    <xdr:rowOff>0</xdr:rowOff>
                  </from>
                  <to>
                    <xdr:col>7</xdr:col>
                    <xdr:colOff>314325</xdr:colOff>
                    <xdr:row>356</xdr:row>
                    <xdr:rowOff>238125</xdr:rowOff>
                  </to>
                </anchor>
              </controlPr>
            </control>
          </mc:Choice>
        </mc:AlternateContent>
        <mc:AlternateContent xmlns:mc="http://schemas.openxmlformats.org/markup-compatibility/2006">
          <mc:Choice Requires="x14">
            <control shapeId="4219" r:id="rId81" name="Check Box 123">
              <controlPr defaultSize="0" autoFill="0" autoLine="0" autoPict="0">
                <anchor moveWithCells="1">
                  <from>
                    <xdr:col>7</xdr:col>
                    <xdr:colOff>85725</xdr:colOff>
                    <xdr:row>357</xdr:row>
                    <xdr:rowOff>0</xdr:rowOff>
                  </from>
                  <to>
                    <xdr:col>7</xdr:col>
                    <xdr:colOff>314325</xdr:colOff>
                    <xdr:row>357</xdr:row>
                    <xdr:rowOff>238125</xdr:rowOff>
                  </to>
                </anchor>
              </controlPr>
            </control>
          </mc:Choice>
        </mc:AlternateContent>
        <mc:AlternateContent xmlns:mc="http://schemas.openxmlformats.org/markup-compatibility/2006">
          <mc:Choice Requires="x14">
            <control shapeId="4220" r:id="rId82" name="Check Box 124">
              <controlPr defaultSize="0" autoFill="0" autoLine="0" autoPict="0">
                <anchor moveWithCells="1">
                  <from>
                    <xdr:col>7</xdr:col>
                    <xdr:colOff>85725</xdr:colOff>
                    <xdr:row>358</xdr:row>
                    <xdr:rowOff>0</xdr:rowOff>
                  </from>
                  <to>
                    <xdr:col>7</xdr:col>
                    <xdr:colOff>314325</xdr:colOff>
                    <xdr:row>358</xdr:row>
                    <xdr:rowOff>238125</xdr:rowOff>
                  </to>
                </anchor>
              </controlPr>
            </control>
          </mc:Choice>
        </mc:AlternateContent>
        <mc:AlternateContent xmlns:mc="http://schemas.openxmlformats.org/markup-compatibility/2006">
          <mc:Choice Requires="x14">
            <control shapeId="4221" r:id="rId83" name="Check Box 125">
              <controlPr defaultSize="0" autoFill="0" autoLine="0" autoPict="0">
                <anchor moveWithCells="1">
                  <from>
                    <xdr:col>7</xdr:col>
                    <xdr:colOff>85725</xdr:colOff>
                    <xdr:row>359</xdr:row>
                    <xdr:rowOff>0</xdr:rowOff>
                  </from>
                  <to>
                    <xdr:col>7</xdr:col>
                    <xdr:colOff>314325</xdr:colOff>
                    <xdr:row>359</xdr:row>
                    <xdr:rowOff>238125</xdr:rowOff>
                  </to>
                </anchor>
              </controlPr>
            </control>
          </mc:Choice>
        </mc:AlternateContent>
        <mc:AlternateContent xmlns:mc="http://schemas.openxmlformats.org/markup-compatibility/2006">
          <mc:Choice Requires="x14">
            <control shapeId="4222" r:id="rId84" name="Check Box 126">
              <controlPr defaultSize="0" autoFill="0" autoLine="0" autoPict="0">
                <anchor moveWithCells="1">
                  <from>
                    <xdr:col>7</xdr:col>
                    <xdr:colOff>85725</xdr:colOff>
                    <xdr:row>360</xdr:row>
                    <xdr:rowOff>0</xdr:rowOff>
                  </from>
                  <to>
                    <xdr:col>7</xdr:col>
                    <xdr:colOff>314325</xdr:colOff>
                    <xdr:row>360</xdr:row>
                    <xdr:rowOff>238125</xdr:rowOff>
                  </to>
                </anchor>
              </controlPr>
            </control>
          </mc:Choice>
        </mc:AlternateContent>
        <mc:AlternateContent xmlns:mc="http://schemas.openxmlformats.org/markup-compatibility/2006">
          <mc:Choice Requires="x14">
            <control shapeId="4223" r:id="rId85" name="Check Box 127">
              <controlPr defaultSize="0" autoFill="0" autoLine="0" autoPict="0">
                <anchor moveWithCells="1">
                  <from>
                    <xdr:col>7</xdr:col>
                    <xdr:colOff>85725</xdr:colOff>
                    <xdr:row>361</xdr:row>
                    <xdr:rowOff>0</xdr:rowOff>
                  </from>
                  <to>
                    <xdr:col>7</xdr:col>
                    <xdr:colOff>314325</xdr:colOff>
                    <xdr:row>361</xdr:row>
                    <xdr:rowOff>238125</xdr:rowOff>
                  </to>
                </anchor>
              </controlPr>
            </control>
          </mc:Choice>
        </mc:AlternateContent>
        <mc:AlternateContent xmlns:mc="http://schemas.openxmlformats.org/markup-compatibility/2006">
          <mc:Choice Requires="x14">
            <control shapeId="4224" r:id="rId86" name="Check Box 128">
              <controlPr defaultSize="0" autoFill="0" autoLine="0" autoPict="0">
                <anchor moveWithCells="1">
                  <from>
                    <xdr:col>7</xdr:col>
                    <xdr:colOff>85725</xdr:colOff>
                    <xdr:row>362</xdr:row>
                    <xdr:rowOff>0</xdr:rowOff>
                  </from>
                  <to>
                    <xdr:col>7</xdr:col>
                    <xdr:colOff>314325</xdr:colOff>
                    <xdr:row>362</xdr:row>
                    <xdr:rowOff>238125</xdr:rowOff>
                  </to>
                </anchor>
              </controlPr>
            </control>
          </mc:Choice>
        </mc:AlternateContent>
        <mc:AlternateContent xmlns:mc="http://schemas.openxmlformats.org/markup-compatibility/2006">
          <mc:Choice Requires="x14">
            <control shapeId="4225" r:id="rId87" name="Check Box 129">
              <controlPr defaultSize="0" autoFill="0" autoLine="0" autoPict="0">
                <anchor moveWithCells="1">
                  <from>
                    <xdr:col>7</xdr:col>
                    <xdr:colOff>85725</xdr:colOff>
                    <xdr:row>363</xdr:row>
                    <xdr:rowOff>0</xdr:rowOff>
                  </from>
                  <to>
                    <xdr:col>7</xdr:col>
                    <xdr:colOff>314325</xdr:colOff>
                    <xdr:row>363</xdr:row>
                    <xdr:rowOff>238125</xdr:rowOff>
                  </to>
                </anchor>
              </controlPr>
            </control>
          </mc:Choice>
        </mc:AlternateContent>
        <mc:AlternateContent xmlns:mc="http://schemas.openxmlformats.org/markup-compatibility/2006">
          <mc:Choice Requires="x14">
            <control shapeId="4226" r:id="rId88" name="Check Box 130">
              <controlPr defaultSize="0" autoFill="0" autoLine="0" autoPict="0">
                <anchor moveWithCells="1">
                  <from>
                    <xdr:col>7</xdr:col>
                    <xdr:colOff>85725</xdr:colOff>
                    <xdr:row>364</xdr:row>
                    <xdr:rowOff>0</xdr:rowOff>
                  </from>
                  <to>
                    <xdr:col>7</xdr:col>
                    <xdr:colOff>314325</xdr:colOff>
                    <xdr:row>364</xdr:row>
                    <xdr:rowOff>238125</xdr:rowOff>
                  </to>
                </anchor>
              </controlPr>
            </control>
          </mc:Choice>
        </mc:AlternateContent>
        <mc:AlternateContent xmlns:mc="http://schemas.openxmlformats.org/markup-compatibility/2006">
          <mc:Choice Requires="x14">
            <control shapeId="4227" r:id="rId89" name="Check Box 131">
              <controlPr defaultSize="0" autoFill="0" autoLine="0" autoPict="0">
                <anchor moveWithCells="1">
                  <from>
                    <xdr:col>7</xdr:col>
                    <xdr:colOff>85725</xdr:colOff>
                    <xdr:row>365</xdr:row>
                    <xdr:rowOff>0</xdr:rowOff>
                  </from>
                  <to>
                    <xdr:col>7</xdr:col>
                    <xdr:colOff>314325</xdr:colOff>
                    <xdr:row>365</xdr:row>
                    <xdr:rowOff>238125</xdr:rowOff>
                  </to>
                </anchor>
              </controlPr>
            </control>
          </mc:Choice>
        </mc:AlternateContent>
        <mc:AlternateContent xmlns:mc="http://schemas.openxmlformats.org/markup-compatibility/2006">
          <mc:Choice Requires="x14">
            <control shapeId="4228" r:id="rId90" name="Check Box 132">
              <controlPr defaultSize="0" autoFill="0" autoLine="0" autoPict="0">
                <anchor moveWithCells="1">
                  <from>
                    <xdr:col>7</xdr:col>
                    <xdr:colOff>85725</xdr:colOff>
                    <xdr:row>366</xdr:row>
                    <xdr:rowOff>0</xdr:rowOff>
                  </from>
                  <to>
                    <xdr:col>7</xdr:col>
                    <xdr:colOff>314325</xdr:colOff>
                    <xdr:row>366</xdr:row>
                    <xdr:rowOff>238125</xdr:rowOff>
                  </to>
                </anchor>
              </controlPr>
            </control>
          </mc:Choice>
        </mc:AlternateContent>
        <mc:AlternateContent xmlns:mc="http://schemas.openxmlformats.org/markup-compatibility/2006">
          <mc:Choice Requires="x14">
            <control shapeId="4229" r:id="rId91" name="Check Box 133">
              <controlPr defaultSize="0" autoFill="0" autoLine="0" autoPict="0">
                <anchor moveWithCells="1">
                  <from>
                    <xdr:col>7</xdr:col>
                    <xdr:colOff>85725</xdr:colOff>
                    <xdr:row>367</xdr:row>
                    <xdr:rowOff>0</xdr:rowOff>
                  </from>
                  <to>
                    <xdr:col>7</xdr:col>
                    <xdr:colOff>314325</xdr:colOff>
                    <xdr:row>367</xdr:row>
                    <xdr:rowOff>238125</xdr:rowOff>
                  </to>
                </anchor>
              </controlPr>
            </control>
          </mc:Choice>
        </mc:AlternateContent>
        <mc:AlternateContent xmlns:mc="http://schemas.openxmlformats.org/markup-compatibility/2006">
          <mc:Choice Requires="x14">
            <control shapeId="4230" r:id="rId92" name="Check Box 134">
              <controlPr defaultSize="0" autoFill="0" autoLine="0" autoPict="0">
                <anchor moveWithCells="1">
                  <from>
                    <xdr:col>7</xdr:col>
                    <xdr:colOff>85725</xdr:colOff>
                    <xdr:row>368</xdr:row>
                    <xdr:rowOff>0</xdr:rowOff>
                  </from>
                  <to>
                    <xdr:col>7</xdr:col>
                    <xdr:colOff>314325</xdr:colOff>
                    <xdr:row>368</xdr:row>
                    <xdr:rowOff>238125</xdr:rowOff>
                  </to>
                </anchor>
              </controlPr>
            </control>
          </mc:Choice>
        </mc:AlternateContent>
        <mc:AlternateContent xmlns:mc="http://schemas.openxmlformats.org/markup-compatibility/2006">
          <mc:Choice Requires="x14">
            <control shapeId="4231" r:id="rId93" name="Check Box 135">
              <controlPr defaultSize="0" autoFill="0" autoLine="0" autoPict="0">
                <anchor moveWithCells="1">
                  <from>
                    <xdr:col>7</xdr:col>
                    <xdr:colOff>85725</xdr:colOff>
                    <xdr:row>369</xdr:row>
                    <xdr:rowOff>0</xdr:rowOff>
                  </from>
                  <to>
                    <xdr:col>7</xdr:col>
                    <xdr:colOff>314325</xdr:colOff>
                    <xdr:row>369</xdr:row>
                    <xdr:rowOff>238125</xdr:rowOff>
                  </to>
                </anchor>
              </controlPr>
            </control>
          </mc:Choice>
        </mc:AlternateContent>
        <mc:AlternateContent xmlns:mc="http://schemas.openxmlformats.org/markup-compatibility/2006">
          <mc:Choice Requires="x14">
            <control shapeId="4232" r:id="rId94" name="Check Box 136">
              <controlPr defaultSize="0" autoFill="0" autoLine="0" autoPict="0">
                <anchor moveWithCells="1">
                  <from>
                    <xdr:col>7</xdr:col>
                    <xdr:colOff>85725</xdr:colOff>
                    <xdr:row>370</xdr:row>
                    <xdr:rowOff>0</xdr:rowOff>
                  </from>
                  <to>
                    <xdr:col>7</xdr:col>
                    <xdr:colOff>314325</xdr:colOff>
                    <xdr:row>370</xdr:row>
                    <xdr:rowOff>238125</xdr:rowOff>
                  </to>
                </anchor>
              </controlPr>
            </control>
          </mc:Choice>
        </mc:AlternateContent>
        <mc:AlternateContent xmlns:mc="http://schemas.openxmlformats.org/markup-compatibility/2006">
          <mc:Choice Requires="x14">
            <control shapeId="4233" r:id="rId95" name="Check Box 137">
              <controlPr defaultSize="0" autoFill="0" autoLine="0" autoPict="0">
                <anchor moveWithCells="1">
                  <from>
                    <xdr:col>7</xdr:col>
                    <xdr:colOff>85725</xdr:colOff>
                    <xdr:row>371</xdr:row>
                    <xdr:rowOff>0</xdr:rowOff>
                  </from>
                  <to>
                    <xdr:col>7</xdr:col>
                    <xdr:colOff>314325</xdr:colOff>
                    <xdr:row>371</xdr:row>
                    <xdr:rowOff>238125</xdr:rowOff>
                  </to>
                </anchor>
              </controlPr>
            </control>
          </mc:Choice>
        </mc:AlternateContent>
        <mc:AlternateContent xmlns:mc="http://schemas.openxmlformats.org/markup-compatibility/2006">
          <mc:Choice Requires="x14">
            <control shapeId="4234" r:id="rId96" name="Check Box 138">
              <controlPr defaultSize="0" autoFill="0" autoLine="0" autoPict="0">
                <anchor moveWithCells="1">
                  <from>
                    <xdr:col>7</xdr:col>
                    <xdr:colOff>85725</xdr:colOff>
                    <xdr:row>372</xdr:row>
                    <xdr:rowOff>0</xdr:rowOff>
                  </from>
                  <to>
                    <xdr:col>7</xdr:col>
                    <xdr:colOff>314325</xdr:colOff>
                    <xdr:row>372</xdr:row>
                    <xdr:rowOff>238125</xdr:rowOff>
                  </to>
                </anchor>
              </controlPr>
            </control>
          </mc:Choice>
        </mc:AlternateContent>
        <mc:AlternateContent xmlns:mc="http://schemas.openxmlformats.org/markup-compatibility/2006">
          <mc:Choice Requires="x14">
            <control shapeId="4235" r:id="rId97" name="Check Box 139">
              <controlPr defaultSize="0" autoFill="0" autoLine="0" autoPict="0">
                <anchor moveWithCells="1">
                  <from>
                    <xdr:col>7</xdr:col>
                    <xdr:colOff>85725</xdr:colOff>
                    <xdr:row>373</xdr:row>
                    <xdr:rowOff>0</xdr:rowOff>
                  </from>
                  <to>
                    <xdr:col>7</xdr:col>
                    <xdr:colOff>314325</xdr:colOff>
                    <xdr:row>373</xdr:row>
                    <xdr:rowOff>238125</xdr:rowOff>
                  </to>
                </anchor>
              </controlPr>
            </control>
          </mc:Choice>
        </mc:AlternateContent>
        <mc:AlternateContent xmlns:mc="http://schemas.openxmlformats.org/markup-compatibility/2006">
          <mc:Choice Requires="x14">
            <control shapeId="4236" r:id="rId98" name="Check Box 140">
              <controlPr defaultSize="0" autoFill="0" autoLine="0" autoPict="0">
                <anchor moveWithCells="1">
                  <from>
                    <xdr:col>7</xdr:col>
                    <xdr:colOff>85725</xdr:colOff>
                    <xdr:row>377</xdr:row>
                    <xdr:rowOff>0</xdr:rowOff>
                  </from>
                  <to>
                    <xdr:col>7</xdr:col>
                    <xdr:colOff>314325</xdr:colOff>
                    <xdr:row>377</xdr:row>
                    <xdr:rowOff>238125</xdr:rowOff>
                  </to>
                </anchor>
              </controlPr>
            </control>
          </mc:Choice>
        </mc:AlternateContent>
        <mc:AlternateContent xmlns:mc="http://schemas.openxmlformats.org/markup-compatibility/2006">
          <mc:Choice Requires="x14">
            <control shapeId="4237" r:id="rId99" name="Check Box 141">
              <controlPr defaultSize="0" autoFill="0" autoLine="0" autoPict="0">
                <anchor moveWithCells="1">
                  <from>
                    <xdr:col>7</xdr:col>
                    <xdr:colOff>85725</xdr:colOff>
                    <xdr:row>377</xdr:row>
                    <xdr:rowOff>0</xdr:rowOff>
                  </from>
                  <to>
                    <xdr:col>7</xdr:col>
                    <xdr:colOff>314325</xdr:colOff>
                    <xdr:row>377</xdr:row>
                    <xdr:rowOff>238125</xdr:rowOff>
                  </to>
                </anchor>
              </controlPr>
            </control>
          </mc:Choice>
        </mc:AlternateContent>
        <mc:AlternateContent xmlns:mc="http://schemas.openxmlformats.org/markup-compatibility/2006">
          <mc:Choice Requires="x14">
            <control shapeId="4238" r:id="rId100" name="Check Box 142">
              <controlPr defaultSize="0" autoFill="0" autoLine="0" autoPict="0">
                <anchor moveWithCells="1">
                  <from>
                    <xdr:col>7</xdr:col>
                    <xdr:colOff>85725</xdr:colOff>
                    <xdr:row>377</xdr:row>
                    <xdr:rowOff>0</xdr:rowOff>
                  </from>
                  <to>
                    <xdr:col>7</xdr:col>
                    <xdr:colOff>314325</xdr:colOff>
                    <xdr:row>377</xdr:row>
                    <xdr:rowOff>238125</xdr:rowOff>
                  </to>
                </anchor>
              </controlPr>
            </control>
          </mc:Choice>
        </mc:AlternateContent>
        <mc:AlternateContent xmlns:mc="http://schemas.openxmlformats.org/markup-compatibility/2006">
          <mc:Choice Requires="x14">
            <control shapeId="4239" r:id="rId101" name="Check Box 143">
              <controlPr defaultSize="0" autoFill="0" autoLine="0" autoPict="0">
                <anchor moveWithCells="1">
                  <from>
                    <xdr:col>7</xdr:col>
                    <xdr:colOff>85725</xdr:colOff>
                    <xdr:row>377</xdr:row>
                    <xdr:rowOff>0</xdr:rowOff>
                  </from>
                  <to>
                    <xdr:col>7</xdr:col>
                    <xdr:colOff>314325</xdr:colOff>
                    <xdr:row>377</xdr:row>
                    <xdr:rowOff>238125</xdr:rowOff>
                  </to>
                </anchor>
              </controlPr>
            </control>
          </mc:Choice>
        </mc:AlternateContent>
        <mc:AlternateContent xmlns:mc="http://schemas.openxmlformats.org/markup-compatibility/2006">
          <mc:Choice Requires="x14">
            <control shapeId="4240" r:id="rId102" name="Check Box 144">
              <controlPr defaultSize="0" autoFill="0" autoLine="0" autoPict="0">
                <anchor moveWithCells="1">
                  <from>
                    <xdr:col>7</xdr:col>
                    <xdr:colOff>85725</xdr:colOff>
                    <xdr:row>377</xdr:row>
                    <xdr:rowOff>0</xdr:rowOff>
                  </from>
                  <to>
                    <xdr:col>7</xdr:col>
                    <xdr:colOff>314325</xdr:colOff>
                    <xdr:row>377</xdr:row>
                    <xdr:rowOff>238125</xdr:rowOff>
                  </to>
                </anchor>
              </controlPr>
            </control>
          </mc:Choice>
        </mc:AlternateContent>
        <mc:AlternateContent xmlns:mc="http://schemas.openxmlformats.org/markup-compatibility/2006">
          <mc:Choice Requires="x14">
            <control shapeId="4241" r:id="rId103" name="Check Box 145">
              <controlPr defaultSize="0" autoFill="0" autoLine="0" autoPict="0">
                <anchor moveWithCells="1">
                  <from>
                    <xdr:col>7</xdr:col>
                    <xdr:colOff>85725</xdr:colOff>
                    <xdr:row>377</xdr:row>
                    <xdr:rowOff>0</xdr:rowOff>
                  </from>
                  <to>
                    <xdr:col>7</xdr:col>
                    <xdr:colOff>314325</xdr:colOff>
                    <xdr:row>377</xdr:row>
                    <xdr:rowOff>238125</xdr:rowOff>
                  </to>
                </anchor>
              </controlPr>
            </control>
          </mc:Choice>
        </mc:AlternateContent>
        <mc:AlternateContent xmlns:mc="http://schemas.openxmlformats.org/markup-compatibility/2006">
          <mc:Choice Requires="x14">
            <control shapeId="4242" r:id="rId104" name="Check Box 146">
              <controlPr defaultSize="0" autoFill="0" autoLine="0" autoPict="0">
                <anchor moveWithCells="1">
                  <from>
                    <xdr:col>7</xdr:col>
                    <xdr:colOff>85725</xdr:colOff>
                    <xdr:row>377</xdr:row>
                    <xdr:rowOff>0</xdr:rowOff>
                  </from>
                  <to>
                    <xdr:col>7</xdr:col>
                    <xdr:colOff>314325</xdr:colOff>
                    <xdr:row>377</xdr:row>
                    <xdr:rowOff>238125</xdr:rowOff>
                  </to>
                </anchor>
              </controlPr>
            </control>
          </mc:Choice>
        </mc:AlternateContent>
        <mc:AlternateContent xmlns:mc="http://schemas.openxmlformats.org/markup-compatibility/2006">
          <mc:Choice Requires="x14">
            <control shapeId="4243" r:id="rId105" name="Check Box 147">
              <controlPr defaultSize="0" autoFill="0" autoLine="0" autoPict="0">
                <anchor moveWithCells="1">
                  <from>
                    <xdr:col>7</xdr:col>
                    <xdr:colOff>85725</xdr:colOff>
                    <xdr:row>377</xdr:row>
                    <xdr:rowOff>0</xdr:rowOff>
                  </from>
                  <to>
                    <xdr:col>7</xdr:col>
                    <xdr:colOff>314325</xdr:colOff>
                    <xdr:row>377</xdr:row>
                    <xdr:rowOff>238125</xdr:rowOff>
                  </to>
                </anchor>
              </controlPr>
            </control>
          </mc:Choice>
        </mc:AlternateContent>
        <mc:AlternateContent xmlns:mc="http://schemas.openxmlformats.org/markup-compatibility/2006">
          <mc:Choice Requires="x14">
            <control shapeId="4244" r:id="rId106" name="Check Box 148">
              <controlPr defaultSize="0" autoFill="0" autoLine="0" autoPict="0">
                <anchor moveWithCells="1">
                  <from>
                    <xdr:col>7</xdr:col>
                    <xdr:colOff>85725</xdr:colOff>
                    <xdr:row>377</xdr:row>
                    <xdr:rowOff>0</xdr:rowOff>
                  </from>
                  <to>
                    <xdr:col>7</xdr:col>
                    <xdr:colOff>314325</xdr:colOff>
                    <xdr:row>377</xdr:row>
                    <xdr:rowOff>238125</xdr:rowOff>
                  </to>
                </anchor>
              </controlPr>
            </control>
          </mc:Choice>
        </mc:AlternateContent>
        <mc:AlternateContent xmlns:mc="http://schemas.openxmlformats.org/markup-compatibility/2006">
          <mc:Choice Requires="x14">
            <control shapeId="4245" r:id="rId107" name="Check Box 149">
              <controlPr defaultSize="0" autoFill="0" autoLine="0" autoPict="0">
                <anchor moveWithCells="1">
                  <from>
                    <xdr:col>7</xdr:col>
                    <xdr:colOff>85725</xdr:colOff>
                    <xdr:row>377</xdr:row>
                    <xdr:rowOff>0</xdr:rowOff>
                  </from>
                  <to>
                    <xdr:col>7</xdr:col>
                    <xdr:colOff>314325</xdr:colOff>
                    <xdr:row>377</xdr:row>
                    <xdr:rowOff>238125</xdr:rowOff>
                  </to>
                </anchor>
              </controlPr>
            </control>
          </mc:Choice>
        </mc:AlternateContent>
        <mc:AlternateContent xmlns:mc="http://schemas.openxmlformats.org/markup-compatibility/2006">
          <mc:Choice Requires="x14">
            <control shapeId="4246" r:id="rId108" name="Check Box 150">
              <controlPr defaultSize="0" autoFill="0" autoLine="0" autoPict="0">
                <anchor moveWithCells="1">
                  <from>
                    <xdr:col>7</xdr:col>
                    <xdr:colOff>85725</xdr:colOff>
                    <xdr:row>377</xdr:row>
                    <xdr:rowOff>0</xdr:rowOff>
                  </from>
                  <to>
                    <xdr:col>7</xdr:col>
                    <xdr:colOff>314325</xdr:colOff>
                    <xdr:row>377</xdr:row>
                    <xdr:rowOff>238125</xdr:rowOff>
                  </to>
                </anchor>
              </controlPr>
            </control>
          </mc:Choice>
        </mc:AlternateContent>
        <mc:AlternateContent xmlns:mc="http://schemas.openxmlformats.org/markup-compatibility/2006">
          <mc:Choice Requires="x14">
            <control shapeId="4247" r:id="rId109" name="Check Box 151">
              <controlPr defaultSize="0" autoFill="0" autoLine="0" autoPict="0">
                <anchor moveWithCells="1">
                  <from>
                    <xdr:col>7</xdr:col>
                    <xdr:colOff>85725</xdr:colOff>
                    <xdr:row>377</xdr:row>
                    <xdr:rowOff>0</xdr:rowOff>
                  </from>
                  <to>
                    <xdr:col>7</xdr:col>
                    <xdr:colOff>314325</xdr:colOff>
                    <xdr:row>377</xdr:row>
                    <xdr:rowOff>238125</xdr:rowOff>
                  </to>
                </anchor>
              </controlPr>
            </control>
          </mc:Choice>
        </mc:AlternateContent>
        <mc:AlternateContent xmlns:mc="http://schemas.openxmlformats.org/markup-compatibility/2006">
          <mc:Choice Requires="x14">
            <control shapeId="4248" r:id="rId110" name="Check Box 152">
              <controlPr defaultSize="0" autoFill="0" autoLine="0" autoPict="0">
                <anchor moveWithCells="1">
                  <from>
                    <xdr:col>7</xdr:col>
                    <xdr:colOff>85725</xdr:colOff>
                    <xdr:row>377</xdr:row>
                    <xdr:rowOff>0</xdr:rowOff>
                  </from>
                  <to>
                    <xdr:col>7</xdr:col>
                    <xdr:colOff>314325</xdr:colOff>
                    <xdr:row>377</xdr:row>
                    <xdr:rowOff>238125</xdr:rowOff>
                  </to>
                </anchor>
              </controlPr>
            </control>
          </mc:Choice>
        </mc:AlternateContent>
        <mc:AlternateContent xmlns:mc="http://schemas.openxmlformats.org/markup-compatibility/2006">
          <mc:Choice Requires="x14">
            <control shapeId="4249" r:id="rId111" name="Check Box 153">
              <controlPr defaultSize="0" autoFill="0" autoLine="0" autoPict="0">
                <anchor moveWithCells="1">
                  <from>
                    <xdr:col>7</xdr:col>
                    <xdr:colOff>85725</xdr:colOff>
                    <xdr:row>378</xdr:row>
                    <xdr:rowOff>0</xdr:rowOff>
                  </from>
                  <to>
                    <xdr:col>7</xdr:col>
                    <xdr:colOff>314325</xdr:colOff>
                    <xdr:row>378</xdr:row>
                    <xdr:rowOff>238125</xdr:rowOff>
                  </to>
                </anchor>
              </controlPr>
            </control>
          </mc:Choice>
        </mc:AlternateContent>
        <mc:AlternateContent xmlns:mc="http://schemas.openxmlformats.org/markup-compatibility/2006">
          <mc:Choice Requires="x14">
            <control shapeId="4250" r:id="rId112" name="Check Box 154">
              <controlPr defaultSize="0" autoFill="0" autoLine="0" autoPict="0">
                <anchor moveWithCells="1">
                  <from>
                    <xdr:col>7</xdr:col>
                    <xdr:colOff>85725</xdr:colOff>
                    <xdr:row>379</xdr:row>
                    <xdr:rowOff>0</xdr:rowOff>
                  </from>
                  <to>
                    <xdr:col>7</xdr:col>
                    <xdr:colOff>314325</xdr:colOff>
                    <xdr:row>379</xdr:row>
                    <xdr:rowOff>238125</xdr:rowOff>
                  </to>
                </anchor>
              </controlPr>
            </control>
          </mc:Choice>
        </mc:AlternateContent>
        <mc:AlternateContent xmlns:mc="http://schemas.openxmlformats.org/markup-compatibility/2006">
          <mc:Choice Requires="x14">
            <control shapeId="4251" r:id="rId113" name="Check Box 155">
              <controlPr defaultSize="0" autoFill="0" autoLine="0" autoPict="0">
                <anchor moveWithCells="1">
                  <from>
                    <xdr:col>7</xdr:col>
                    <xdr:colOff>85725</xdr:colOff>
                    <xdr:row>380</xdr:row>
                    <xdr:rowOff>0</xdr:rowOff>
                  </from>
                  <to>
                    <xdr:col>7</xdr:col>
                    <xdr:colOff>314325</xdr:colOff>
                    <xdr:row>380</xdr:row>
                    <xdr:rowOff>238125</xdr:rowOff>
                  </to>
                </anchor>
              </controlPr>
            </control>
          </mc:Choice>
        </mc:AlternateContent>
        <mc:AlternateContent xmlns:mc="http://schemas.openxmlformats.org/markup-compatibility/2006">
          <mc:Choice Requires="x14">
            <control shapeId="4252" r:id="rId114" name="Check Box 156">
              <controlPr defaultSize="0" autoFill="0" autoLine="0" autoPict="0">
                <anchor moveWithCells="1">
                  <from>
                    <xdr:col>7</xdr:col>
                    <xdr:colOff>85725</xdr:colOff>
                    <xdr:row>381</xdr:row>
                    <xdr:rowOff>0</xdr:rowOff>
                  </from>
                  <to>
                    <xdr:col>7</xdr:col>
                    <xdr:colOff>314325</xdr:colOff>
                    <xdr:row>381</xdr:row>
                    <xdr:rowOff>238125</xdr:rowOff>
                  </to>
                </anchor>
              </controlPr>
            </control>
          </mc:Choice>
        </mc:AlternateContent>
        <mc:AlternateContent xmlns:mc="http://schemas.openxmlformats.org/markup-compatibility/2006">
          <mc:Choice Requires="x14">
            <control shapeId="4253" r:id="rId115" name="Check Box 157">
              <controlPr defaultSize="0" autoFill="0" autoLine="0" autoPict="0">
                <anchor moveWithCells="1">
                  <from>
                    <xdr:col>7</xdr:col>
                    <xdr:colOff>85725</xdr:colOff>
                    <xdr:row>382</xdr:row>
                    <xdr:rowOff>0</xdr:rowOff>
                  </from>
                  <to>
                    <xdr:col>7</xdr:col>
                    <xdr:colOff>314325</xdr:colOff>
                    <xdr:row>382</xdr:row>
                    <xdr:rowOff>238125</xdr:rowOff>
                  </to>
                </anchor>
              </controlPr>
            </control>
          </mc:Choice>
        </mc:AlternateContent>
        <mc:AlternateContent xmlns:mc="http://schemas.openxmlformats.org/markup-compatibility/2006">
          <mc:Choice Requires="x14">
            <control shapeId="4254" r:id="rId116" name="Check Box 158">
              <controlPr defaultSize="0" autoFill="0" autoLine="0" autoPict="0">
                <anchor moveWithCells="1">
                  <from>
                    <xdr:col>7</xdr:col>
                    <xdr:colOff>85725</xdr:colOff>
                    <xdr:row>383</xdr:row>
                    <xdr:rowOff>0</xdr:rowOff>
                  </from>
                  <to>
                    <xdr:col>7</xdr:col>
                    <xdr:colOff>314325</xdr:colOff>
                    <xdr:row>383</xdr:row>
                    <xdr:rowOff>238125</xdr:rowOff>
                  </to>
                </anchor>
              </controlPr>
            </control>
          </mc:Choice>
        </mc:AlternateContent>
        <mc:AlternateContent xmlns:mc="http://schemas.openxmlformats.org/markup-compatibility/2006">
          <mc:Choice Requires="x14">
            <control shapeId="4255" r:id="rId117" name="Check Box 159">
              <controlPr defaultSize="0" autoFill="0" autoLine="0" autoPict="0">
                <anchor moveWithCells="1">
                  <from>
                    <xdr:col>7</xdr:col>
                    <xdr:colOff>85725</xdr:colOff>
                    <xdr:row>384</xdr:row>
                    <xdr:rowOff>0</xdr:rowOff>
                  </from>
                  <to>
                    <xdr:col>7</xdr:col>
                    <xdr:colOff>314325</xdr:colOff>
                    <xdr:row>384</xdr:row>
                    <xdr:rowOff>238125</xdr:rowOff>
                  </to>
                </anchor>
              </controlPr>
            </control>
          </mc:Choice>
        </mc:AlternateContent>
        <mc:AlternateContent xmlns:mc="http://schemas.openxmlformats.org/markup-compatibility/2006">
          <mc:Choice Requires="x14">
            <control shapeId="4256" r:id="rId118" name="Check Box 160">
              <controlPr defaultSize="0" autoFill="0" autoLine="0" autoPict="0">
                <anchor moveWithCells="1">
                  <from>
                    <xdr:col>7</xdr:col>
                    <xdr:colOff>85725</xdr:colOff>
                    <xdr:row>385</xdr:row>
                    <xdr:rowOff>0</xdr:rowOff>
                  </from>
                  <to>
                    <xdr:col>7</xdr:col>
                    <xdr:colOff>314325</xdr:colOff>
                    <xdr:row>385</xdr:row>
                    <xdr:rowOff>238125</xdr:rowOff>
                  </to>
                </anchor>
              </controlPr>
            </control>
          </mc:Choice>
        </mc:AlternateContent>
        <mc:AlternateContent xmlns:mc="http://schemas.openxmlformats.org/markup-compatibility/2006">
          <mc:Choice Requires="x14">
            <control shapeId="4257" r:id="rId119" name="Check Box 161">
              <controlPr defaultSize="0" autoFill="0" autoLine="0" autoPict="0">
                <anchor moveWithCells="1">
                  <from>
                    <xdr:col>7</xdr:col>
                    <xdr:colOff>85725</xdr:colOff>
                    <xdr:row>386</xdr:row>
                    <xdr:rowOff>0</xdr:rowOff>
                  </from>
                  <to>
                    <xdr:col>7</xdr:col>
                    <xdr:colOff>314325</xdr:colOff>
                    <xdr:row>386</xdr:row>
                    <xdr:rowOff>238125</xdr:rowOff>
                  </to>
                </anchor>
              </controlPr>
            </control>
          </mc:Choice>
        </mc:AlternateContent>
        <mc:AlternateContent xmlns:mc="http://schemas.openxmlformats.org/markup-compatibility/2006">
          <mc:Choice Requires="x14">
            <control shapeId="4258" r:id="rId120" name="Check Box 162">
              <controlPr defaultSize="0" autoFill="0" autoLine="0" autoPict="0">
                <anchor moveWithCells="1">
                  <from>
                    <xdr:col>7</xdr:col>
                    <xdr:colOff>85725</xdr:colOff>
                    <xdr:row>387</xdr:row>
                    <xdr:rowOff>0</xdr:rowOff>
                  </from>
                  <to>
                    <xdr:col>7</xdr:col>
                    <xdr:colOff>314325</xdr:colOff>
                    <xdr:row>387</xdr:row>
                    <xdr:rowOff>238125</xdr:rowOff>
                  </to>
                </anchor>
              </controlPr>
            </control>
          </mc:Choice>
        </mc:AlternateContent>
        <mc:AlternateContent xmlns:mc="http://schemas.openxmlformats.org/markup-compatibility/2006">
          <mc:Choice Requires="x14">
            <control shapeId="4259" r:id="rId121" name="Check Box 163">
              <controlPr defaultSize="0" autoFill="0" autoLine="0" autoPict="0">
                <anchor moveWithCells="1">
                  <from>
                    <xdr:col>7</xdr:col>
                    <xdr:colOff>85725</xdr:colOff>
                    <xdr:row>391</xdr:row>
                    <xdr:rowOff>0</xdr:rowOff>
                  </from>
                  <to>
                    <xdr:col>7</xdr:col>
                    <xdr:colOff>314325</xdr:colOff>
                    <xdr:row>391</xdr:row>
                    <xdr:rowOff>238125</xdr:rowOff>
                  </to>
                </anchor>
              </controlPr>
            </control>
          </mc:Choice>
        </mc:AlternateContent>
        <mc:AlternateContent xmlns:mc="http://schemas.openxmlformats.org/markup-compatibility/2006">
          <mc:Choice Requires="x14">
            <control shapeId="4260" r:id="rId122" name="Check Box 164">
              <controlPr defaultSize="0" autoFill="0" autoLine="0" autoPict="0">
                <anchor moveWithCells="1">
                  <from>
                    <xdr:col>7</xdr:col>
                    <xdr:colOff>85725</xdr:colOff>
                    <xdr:row>392</xdr:row>
                    <xdr:rowOff>0</xdr:rowOff>
                  </from>
                  <to>
                    <xdr:col>7</xdr:col>
                    <xdr:colOff>314325</xdr:colOff>
                    <xdr:row>392</xdr:row>
                    <xdr:rowOff>238125</xdr:rowOff>
                  </to>
                </anchor>
              </controlPr>
            </control>
          </mc:Choice>
        </mc:AlternateContent>
        <mc:AlternateContent xmlns:mc="http://schemas.openxmlformats.org/markup-compatibility/2006">
          <mc:Choice Requires="x14">
            <control shapeId="4261" r:id="rId123" name="Check Box 165">
              <controlPr defaultSize="0" autoFill="0" autoLine="0" autoPict="0">
                <anchor moveWithCells="1">
                  <from>
                    <xdr:col>7</xdr:col>
                    <xdr:colOff>85725</xdr:colOff>
                    <xdr:row>393</xdr:row>
                    <xdr:rowOff>0</xdr:rowOff>
                  </from>
                  <to>
                    <xdr:col>7</xdr:col>
                    <xdr:colOff>314325</xdr:colOff>
                    <xdr:row>393</xdr:row>
                    <xdr:rowOff>238125</xdr:rowOff>
                  </to>
                </anchor>
              </controlPr>
            </control>
          </mc:Choice>
        </mc:AlternateContent>
        <mc:AlternateContent xmlns:mc="http://schemas.openxmlformats.org/markup-compatibility/2006">
          <mc:Choice Requires="x14">
            <control shapeId="4262" r:id="rId124" name="Check Box 166">
              <controlPr defaultSize="0" autoFill="0" autoLine="0" autoPict="0">
                <anchor moveWithCells="1">
                  <from>
                    <xdr:col>7</xdr:col>
                    <xdr:colOff>85725</xdr:colOff>
                    <xdr:row>394</xdr:row>
                    <xdr:rowOff>0</xdr:rowOff>
                  </from>
                  <to>
                    <xdr:col>7</xdr:col>
                    <xdr:colOff>314325</xdr:colOff>
                    <xdr:row>394</xdr:row>
                    <xdr:rowOff>238125</xdr:rowOff>
                  </to>
                </anchor>
              </controlPr>
            </control>
          </mc:Choice>
        </mc:AlternateContent>
        <mc:AlternateContent xmlns:mc="http://schemas.openxmlformats.org/markup-compatibility/2006">
          <mc:Choice Requires="x14">
            <control shapeId="4263" r:id="rId125" name="Check Box 167">
              <controlPr defaultSize="0" autoFill="0" autoLine="0" autoPict="0">
                <anchor moveWithCells="1">
                  <from>
                    <xdr:col>7</xdr:col>
                    <xdr:colOff>85725</xdr:colOff>
                    <xdr:row>395</xdr:row>
                    <xdr:rowOff>0</xdr:rowOff>
                  </from>
                  <to>
                    <xdr:col>7</xdr:col>
                    <xdr:colOff>314325</xdr:colOff>
                    <xdr:row>395</xdr:row>
                    <xdr:rowOff>238125</xdr:rowOff>
                  </to>
                </anchor>
              </controlPr>
            </control>
          </mc:Choice>
        </mc:AlternateContent>
        <mc:AlternateContent xmlns:mc="http://schemas.openxmlformats.org/markup-compatibility/2006">
          <mc:Choice Requires="x14">
            <control shapeId="4264" r:id="rId126" name="Check Box 168">
              <controlPr defaultSize="0" autoFill="0" autoLine="0" autoPict="0">
                <anchor moveWithCells="1">
                  <from>
                    <xdr:col>7</xdr:col>
                    <xdr:colOff>85725</xdr:colOff>
                    <xdr:row>396</xdr:row>
                    <xdr:rowOff>0</xdr:rowOff>
                  </from>
                  <to>
                    <xdr:col>7</xdr:col>
                    <xdr:colOff>314325</xdr:colOff>
                    <xdr:row>396</xdr:row>
                    <xdr:rowOff>238125</xdr:rowOff>
                  </to>
                </anchor>
              </controlPr>
            </control>
          </mc:Choice>
        </mc:AlternateContent>
        <mc:AlternateContent xmlns:mc="http://schemas.openxmlformats.org/markup-compatibility/2006">
          <mc:Choice Requires="x14">
            <control shapeId="4268" r:id="rId127" name="Check Box 172">
              <controlPr defaultSize="0" autoFill="0" autoLine="0" autoPict="0">
                <anchor moveWithCells="1">
                  <from>
                    <xdr:col>7</xdr:col>
                    <xdr:colOff>85725</xdr:colOff>
                    <xdr:row>397</xdr:row>
                    <xdr:rowOff>0</xdr:rowOff>
                  </from>
                  <to>
                    <xdr:col>7</xdr:col>
                    <xdr:colOff>314325</xdr:colOff>
                    <xdr:row>397</xdr:row>
                    <xdr:rowOff>238125</xdr:rowOff>
                  </to>
                </anchor>
              </controlPr>
            </control>
          </mc:Choice>
        </mc:AlternateContent>
        <mc:AlternateContent xmlns:mc="http://schemas.openxmlformats.org/markup-compatibility/2006">
          <mc:Choice Requires="x14">
            <control shapeId="4269" r:id="rId128" name="Check Box 173">
              <controlPr defaultSize="0" autoFill="0" autoLine="0" autoPict="0">
                <anchor moveWithCells="1">
                  <from>
                    <xdr:col>7</xdr:col>
                    <xdr:colOff>85725</xdr:colOff>
                    <xdr:row>398</xdr:row>
                    <xdr:rowOff>0</xdr:rowOff>
                  </from>
                  <to>
                    <xdr:col>7</xdr:col>
                    <xdr:colOff>314325</xdr:colOff>
                    <xdr:row>398</xdr:row>
                    <xdr:rowOff>238125</xdr:rowOff>
                  </to>
                </anchor>
              </controlPr>
            </control>
          </mc:Choice>
        </mc:AlternateContent>
        <mc:AlternateContent xmlns:mc="http://schemas.openxmlformats.org/markup-compatibility/2006">
          <mc:Choice Requires="x14">
            <control shapeId="4270" r:id="rId129" name="Check Box 174">
              <controlPr defaultSize="0" autoFill="0" autoLine="0" autoPict="0">
                <anchor moveWithCells="1">
                  <from>
                    <xdr:col>7</xdr:col>
                    <xdr:colOff>85725</xdr:colOff>
                    <xdr:row>399</xdr:row>
                    <xdr:rowOff>0</xdr:rowOff>
                  </from>
                  <to>
                    <xdr:col>7</xdr:col>
                    <xdr:colOff>314325</xdr:colOff>
                    <xdr:row>399</xdr:row>
                    <xdr:rowOff>238125</xdr:rowOff>
                  </to>
                </anchor>
              </controlPr>
            </control>
          </mc:Choice>
        </mc:AlternateContent>
        <mc:AlternateContent xmlns:mc="http://schemas.openxmlformats.org/markup-compatibility/2006">
          <mc:Choice Requires="x14">
            <control shapeId="4271" r:id="rId130" name="Check Box 175">
              <controlPr defaultSize="0" autoFill="0" autoLine="0" autoPict="0">
                <anchor moveWithCells="1">
                  <from>
                    <xdr:col>7</xdr:col>
                    <xdr:colOff>85725</xdr:colOff>
                    <xdr:row>400</xdr:row>
                    <xdr:rowOff>0</xdr:rowOff>
                  </from>
                  <to>
                    <xdr:col>7</xdr:col>
                    <xdr:colOff>314325</xdr:colOff>
                    <xdr:row>400</xdr:row>
                    <xdr:rowOff>238125</xdr:rowOff>
                  </to>
                </anchor>
              </controlPr>
            </control>
          </mc:Choice>
        </mc:AlternateContent>
        <mc:AlternateContent xmlns:mc="http://schemas.openxmlformats.org/markup-compatibility/2006">
          <mc:Choice Requires="x14">
            <control shapeId="4272" r:id="rId131" name="Check Box 176">
              <controlPr defaultSize="0" autoFill="0" autoLine="0" autoPict="0">
                <anchor moveWithCells="1">
                  <from>
                    <xdr:col>7</xdr:col>
                    <xdr:colOff>85725</xdr:colOff>
                    <xdr:row>402</xdr:row>
                    <xdr:rowOff>0</xdr:rowOff>
                  </from>
                  <to>
                    <xdr:col>7</xdr:col>
                    <xdr:colOff>314325</xdr:colOff>
                    <xdr:row>402</xdr:row>
                    <xdr:rowOff>238125</xdr:rowOff>
                  </to>
                </anchor>
              </controlPr>
            </control>
          </mc:Choice>
        </mc:AlternateContent>
        <mc:AlternateContent xmlns:mc="http://schemas.openxmlformats.org/markup-compatibility/2006">
          <mc:Choice Requires="x14">
            <control shapeId="4273" r:id="rId132" name="Check Box 177">
              <controlPr defaultSize="0" autoFill="0" autoLine="0" autoPict="0">
                <anchor moveWithCells="1">
                  <from>
                    <xdr:col>7</xdr:col>
                    <xdr:colOff>85725</xdr:colOff>
                    <xdr:row>403</xdr:row>
                    <xdr:rowOff>0</xdr:rowOff>
                  </from>
                  <to>
                    <xdr:col>7</xdr:col>
                    <xdr:colOff>314325</xdr:colOff>
                    <xdr:row>403</xdr:row>
                    <xdr:rowOff>238125</xdr:rowOff>
                  </to>
                </anchor>
              </controlPr>
            </control>
          </mc:Choice>
        </mc:AlternateContent>
        <mc:AlternateContent xmlns:mc="http://schemas.openxmlformats.org/markup-compatibility/2006">
          <mc:Choice Requires="x14">
            <control shapeId="4274" r:id="rId133" name="Check Box 178">
              <controlPr defaultSize="0" autoFill="0" autoLine="0" autoPict="0">
                <anchor moveWithCells="1">
                  <from>
                    <xdr:col>7</xdr:col>
                    <xdr:colOff>85725</xdr:colOff>
                    <xdr:row>404</xdr:row>
                    <xdr:rowOff>0</xdr:rowOff>
                  </from>
                  <to>
                    <xdr:col>7</xdr:col>
                    <xdr:colOff>314325</xdr:colOff>
                    <xdr:row>404</xdr:row>
                    <xdr:rowOff>238125</xdr:rowOff>
                  </to>
                </anchor>
              </controlPr>
            </control>
          </mc:Choice>
        </mc:AlternateContent>
        <mc:AlternateContent xmlns:mc="http://schemas.openxmlformats.org/markup-compatibility/2006">
          <mc:Choice Requires="x14">
            <control shapeId="4275" r:id="rId134" name="Check Box 179">
              <controlPr defaultSize="0" autoFill="0" autoLine="0" autoPict="0">
                <anchor moveWithCells="1">
                  <from>
                    <xdr:col>7</xdr:col>
                    <xdr:colOff>85725</xdr:colOff>
                    <xdr:row>405</xdr:row>
                    <xdr:rowOff>0</xdr:rowOff>
                  </from>
                  <to>
                    <xdr:col>7</xdr:col>
                    <xdr:colOff>314325</xdr:colOff>
                    <xdr:row>405</xdr:row>
                    <xdr:rowOff>238125</xdr:rowOff>
                  </to>
                </anchor>
              </controlPr>
            </control>
          </mc:Choice>
        </mc:AlternateContent>
        <mc:AlternateContent xmlns:mc="http://schemas.openxmlformats.org/markup-compatibility/2006">
          <mc:Choice Requires="x14">
            <control shapeId="4276" r:id="rId135" name="Check Box 180">
              <controlPr defaultSize="0" autoFill="0" autoLine="0" autoPict="0">
                <anchor moveWithCells="1">
                  <from>
                    <xdr:col>7</xdr:col>
                    <xdr:colOff>85725</xdr:colOff>
                    <xdr:row>406</xdr:row>
                    <xdr:rowOff>0</xdr:rowOff>
                  </from>
                  <to>
                    <xdr:col>7</xdr:col>
                    <xdr:colOff>314325</xdr:colOff>
                    <xdr:row>406</xdr:row>
                    <xdr:rowOff>238125</xdr:rowOff>
                  </to>
                </anchor>
              </controlPr>
            </control>
          </mc:Choice>
        </mc:AlternateContent>
        <mc:AlternateContent xmlns:mc="http://schemas.openxmlformats.org/markup-compatibility/2006">
          <mc:Choice Requires="x14">
            <control shapeId="4277" r:id="rId136" name="Check Box 181">
              <controlPr defaultSize="0" autoFill="0" autoLine="0" autoPict="0">
                <anchor moveWithCells="1">
                  <from>
                    <xdr:col>7</xdr:col>
                    <xdr:colOff>85725</xdr:colOff>
                    <xdr:row>407</xdr:row>
                    <xdr:rowOff>0</xdr:rowOff>
                  </from>
                  <to>
                    <xdr:col>7</xdr:col>
                    <xdr:colOff>314325</xdr:colOff>
                    <xdr:row>407</xdr:row>
                    <xdr:rowOff>238125</xdr:rowOff>
                  </to>
                </anchor>
              </controlPr>
            </control>
          </mc:Choice>
        </mc:AlternateContent>
        <mc:AlternateContent xmlns:mc="http://schemas.openxmlformats.org/markup-compatibility/2006">
          <mc:Choice Requires="x14">
            <control shapeId="4278" r:id="rId137" name="Check Box 182">
              <controlPr defaultSize="0" autoFill="0" autoLine="0" autoPict="0">
                <anchor moveWithCells="1">
                  <from>
                    <xdr:col>7</xdr:col>
                    <xdr:colOff>85725</xdr:colOff>
                    <xdr:row>408</xdr:row>
                    <xdr:rowOff>0</xdr:rowOff>
                  </from>
                  <to>
                    <xdr:col>7</xdr:col>
                    <xdr:colOff>314325</xdr:colOff>
                    <xdr:row>408</xdr:row>
                    <xdr:rowOff>238125</xdr:rowOff>
                  </to>
                </anchor>
              </controlPr>
            </control>
          </mc:Choice>
        </mc:AlternateContent>
        <mc:AlternateContent xmlns:mc="http://schemas.openxmlformats.org/markup-compatibility/2006">
          <mc:Choice Requires="x14">
            <control shapeId="4279" r:id="rId138" name="Check Box 183">
              <controlPr defaultSize="0" autoFill="0" autoLine="0" autoPict="0">
                <anchor moveWithCells="1">
                  <from>
                    <xdr:col>7</xdr:col>
                    <xdr:colOff>85725</xdr:colOff>
                    <xdr:row>409</xdr:row>
                    <xdr:rowOff>0</xdr:rowOff>
                  </from>
                  <to>
                    <xdr:col>7</xdr:col>
                    <xdr:colOff>314325</xdr:colOff>
                    <xdr:row>409</xdr:row>
                    <xdr:rowOff>238125</xdr:rowOff>
                  </to>
                </anchor>
              </controlPr>
            </control>
          </mc:Choice>
        </mc:AlternateContent>
        <mc:AlternateContent xmlns:mc="http://schemas.openxmlformats.org/markup-compatibility/2006">
          <mc:Choice Requires="x14">
            <control shapeId="4280" r:id="rId139" name="Check Box 184">
              <controlPr defaultSize="0" autoFill="0" autoLine="0" autoPict="0">
                <anchor moveWithCells="1">
                  <from>
                    <xdr:col>7</xdr:col>
                    <xdr:colOff>85725</xdr:colOff>
                    <xdr:row>410</xdr:row>
                    <xdr:rowOff>0</xdr:rowOff>
                  </from>
                  <to>
                    <xdr:col>7</xdr:col>
                    <xdr:colOff>314325</xdr:colOff>
                    <xdr:row>410</xdr:row>
                    <xdr:rowOff>238125</xdr:rowOff>
                  </to>
                </anchor>
              </controlPr>
            </control>
          </mc:Choice>
        </mc:AlternateContent>
        <mc:AlternateContent xmlns:mc="http://schemas.openxmlformats.org/markup-compatibility/2006">
          <mc:Choice Requires="x14">
            <control shapeId="4281" r:id="rId140" name="Check Box 185">
              <controlPr defaultSize="0" autoFill="0" autoLine="0" autoPict="0">
                <anchor moveWithCells="1">
                  <from>
                    <xdr:col>7</xdr:col>
                    <xdr:colOff>85725</xdr:colOff>
                    <xdr:row>411</xdr:row>
                    <xdr:rowOff>0</xdr:rowOff>
                  </from>
                  <to>
                    <xdr:col>7</xdr:col>
                    <xdr:colOff>314325</xdr:colOff>
                    <xdr:row>411</xdr:row>
                    <xdr:rowOff>238125</xdr:rowOff>
                  </to>
                </anchor>
              </controlPr>
            </control>
          </mc:Choice>
        </mc:AlternateContent>
        <mc:AlternateContent xmlns:mc="http://schemas.openxmlformats.org/markup-compatibility/2006">
          <mc:Choice Requires="x14">
            <control shapeId="4282" r:id="rId141" name="Check Box 186">
              <controlPr defaultSize="0" autoFill="0" autoLine="0" autoPict="0">
                <anchor moveWithCells="1">
                  <from>
                    <xdr:col>7</xdr:col>
                    <xdr:colOff>85725</xdr:colOff>
                    <xdr:row>414</xdr:row>
                    <xdr:rowOff>0</xdr:rowOff>
                  </from>
                  <to>
                    <xdr:col>7</xdr:col>
                    <xdr:colOff>314325</xdr:colOff>
                    <xdr:row>414</xdr:row>
                    <xdr:rowOff>238125</xdr:rowOff>
                  </to>
                </anchor>
              </controlPr>
            </control>
          </mc:Choice>
        </mc:AlternateContent>
        <mc:AlternateContent xmlns:mc="http://schemas.openxmlformats.org/markup-compatibility/2006">
          <mc:Choice Requires="x14">
            <control shapeId="4283" r:id="rId142" name="Check Box 187">
              <controlPr defaultSize="0" autoFill="0" autoLine="0" autoPict="0">
                <anchor moveWithCells="1">
                  <from>
                    <xdr:col>7</xdr:col>
                    <xdr:colOff>85725</xdr:colOff>
                    <xdr:row>414</xdr:row>
                    <xdr:rowOff>0</xdr:rowOff>
                  </from>
                  <to>
                    <xdr:col>7</xdr:col>
                    <xdr:colOff>314325</xdr:colOff>
                    <xdr:row>414</xdr:row>
                    <xdr:rowOff>238125</xdr:rowOff>
                  </to>
                </anchor>
              </controlPr>
            </control>
          </mc:Choice>
        </mc:AlternateContent>
        <mc:AlternateContent xmlns:mc="http://schemas.openxmlformats.org/markup-compatibility/2006">
          <mc:Choice Requires="x14">
            <control shapeId="4284" r:id="rId143" name="Check Box 188">
              <controlPr defaultSize="0" autoFill="0" autoLine="0" autoPict="0">
                <anchor moveWithCells="1">
                  <from>
                    <xdr:col>7</xdr:col>
                    <xdr:colOff>85725</xdr:colOff>
                    <xdr:row>414</xdr:row>
                    <xdr:rowOff>0</xdr:rowOff>
                  </from>
                  <to>
                    <xdr:col>7</xdr:col>
                    <xdr:colOff>314325</xdr:colOff>
                    <xdr:row>414</xdr:row>
                    <xdr:rowOff>238125</xdr:rowOff>
                  </to>
                </anchor>
              </controlPr>
            </control>
          </mc:Choice>
        </mc:AlternateContent>
        <mc:AlternateContent xmlns:mc="http://schemas.openxmlformats.org/markup-compatibility/2006">
          <mc:Choice Requires="x14">
            <control shapeId="4285" r:id="rId144" name="Check Box 189">
              <controlPr defaultSize="0" autoFill="0" autoLine="0" autoPict="0">
                <anchor moveWithCells="1">
                  <from>
                    <xdr:col>7</xdr:col>
                    <xdr:colOff>85725</xdr:colOff>
                    <xdr:row>414</xdr:row>
                    <xdr:rowOff>0</xdr:rowOff>
                  </from>
                  <to>
                    <xdr:col>7</xdr:col>
                    <xdr:colOff>314325</xdr:colOff>
                    <xdr:row>414</xdr:row>
                    <xdr:rowOff>238125</xdr:rowOff>
                  </to>
                </anchor>
              </controlPr>
            </control>
          </mc:Choice>
        </mc:AlternateContent>
        <mc:AlternateContent xmlns:mc="http://schemas.openxmlformats.org/markup-compatibility/2006">
          <mc:Choice Requires="x14">
            <control shapeId="4286" r:id="rId145" name="Check Box 190">
              <controlPr defaultSize="0" autoFill="0" autoLine="0" autoPict="0">
                <anchor moveWithCells="1">
                  <from>
                    <xdr:col>7</xdr:col>
                    <xdr:colOff>85725</xdr:colOff>
                    <xdr:row>414</xdr:row>
                    <xdr:rowOff>0</xdr:rowOff>
                  </from>
                  <to>
                    <xdr:col>7</xdr:col>
                    <xdr:colOff>314325</xdr:colOff>
                    <xdr:row>414</xdr:row>
                    <xdr:rowOff>238125</xdr:rowOff>
                  </to>
                </anchor>
              </controlPr>
            </control>
          </mc:Choice>
        </mc:AlternateContent>
        <mc:AlternateContent xmlns:mc="http://schemas.openxmlformats.org/markup-compatibility/2006">
          <mc:Choice Requires="x14">
            <control shapeId="4287" r:id="rId146" name="Check Box 191">
              <controlPr defaultSize="0" autoFill="0" autoLine="0" autoPict="0">
                <anchor moveWithCells="1">
                  <from>
                    <xdr:col>7</xdr:col>
                    <xdr:colOff>85725</xdr:colOff>
                    <xdr:row>414</xdr:row>
                    <xdr:rowOff>0</xdr:rowOff>
                  </from>
                  <to>
                    <xdr:col>7</xdr:col>
                    <xdr:colOff>314325</xdr:colOff>
                    <xdr:row>414</xdr:row>
                    <xdr:rowOff>238125</xdr:rowOff>
                  </to>
                </anchor>
              </controlPr>
            </control>
          </mc:Choice>
        </mc:AlternateContent>
        <mc:AlternateContent xmlns:mc="http://schemas.openxmlformats.org/markup-compatibility/2006">
          <mc:Choice Requires="x14">
            <control shapeId="4288" r:id="rId147" name="Check Box 192">
              <controlPr defaultSize="0" autoFill="0" autoLine="0" autoPict="0">
                <anchor moveWithCells="1">
                  <from>
                    <xdr:col>7</xdr:col>
                    <xdr:colOff>85725</xdr:colOff>
                    <xdr:row>414</xdr:row>
                    <xdr:rowOff>0</xdr:rowOff>
                  </from>
                  <to>
                    <xdr:col>7</xdr:col>
                    <xdr:colOff>314325</xdr:colOff>
                    <xdr:row>414</xdr:row>
                    <xdr:rowOff>238125</xdr:rowOff>
                  </to>
                </anchor>
              </controlPr>
            </control>
          </mc:Choice>
        </mc:AlternateContent>
        <mc:AlternateContent xmlns:mc="http://schemas.openxmlformats.org/markup-compatibility/2006">
          <mc:Choice Requires="x14">
            <control shapeId="4289" r:id="rId148" name="Check Box 193">
              <controlPr defaultSize="0" autoFill="0" autoLine="0" autoPict="0">
                <anchor moveWithCells="1">
                  <from>
                    <xdr:col>7</xdr:col>
                    <xdr:colOff>85725</xdr:colOff>
                    <xdr:row>414</xdr:row>
                    <xdr:rowOff>0</xdr:rowOff>
                  </from>
                  <to>
                    <xdr:col>7</xdr:col>
                    <xdr:colOff>314325</xdr:colOff>
                    <xdr:row>414</xdr:row>
                    <xdr:rowOff>238125</xdr:rowOff>
                  </to>
                </anchor>
              </controlPr>
            </control>
          </mc:Choice>
        </mc:AlternateContent>
        <mc:AlternateContent xmlns:mc="http://schemas.openxmlformats.org/markup-compatibility/2006">
          <mc:Choice Requires="x14">
            <control shapeId="4290" r:id="rId149" name="Check Box 194">
              <controlPr defaultSize="0" autoFill="0" autoLine="0" autoPict="0">
                <anchor moveWithCells="1">
                  <from>
                    <xdr:col>7</xdr:col>
                    <xdr:colOff>85725</xdr:colOff>
                    <xdr:row>414</xdr:row>
                    <xdr:rowOff>0</xdr:rowOff>
                  </from>
                  <to>
                    <xdr:col>7</xdr:col>
                    <xdr:colOff>314325</xdr:colOff>
                    <xdr:row>414</xdr:row>
                    <xdr:rowOff>238125</xdr:rowOff>
                  </to>
                </anchor>
              </controlPr>
            </control>
          </mc:Choice>
        </mc:AlternateContent>
        <mc:AlternateContent xmlns:mc="http://schemas.openxmlformats.org/markup-compatibility/2006">
          <mc:Choice Requires="x14">
            <control shapeId="4291" r:id="rId150" name="Check Box 195">
              <controlPr defaultSize="0" autoFill="0" autoLine="0" autoPict="0">
                <anchor moveWithCells="1">
                  <from>
                    <xdr:col>7</xdr:col>
                    <xdr:colOff>85725</xdr:colOff>
                    <xdr:row>414</xdr:row>
                    <xdr:rowOff>0</xdr:rowOff>
                  </from>
                  <to>
                    <xdr:col>7</xdr:col>
                    <xdr:colOff>314325</xdr:colOff>
                    <xdr:row>414</xdr:row>
                    <xdr:rowOff>238125</xdr:rowOff>
                  </to>
                </anchor>
              </controlPr>
            </control>
          </mc:Choice>
        </mc:AlternateContent>
        <mc:AlternateContent xmlns:mc="http://schemas.openxmlformats.org/markup-compatibility/2006">
          <mc:Choice Requires="x14">
            <control shapeId="4292" r:id="rId151" name="Check Box 196">
              <controlPr defaultSize="0" autoFill="0" autoLine="0" autoPict="0">
                <anchor moveWithCells="1">
                  <from>
                    <xdr:col>7</xdr:col>
                    <xdr:colOff>85725</xdr:colOff>
                    <xdr:row>414</xdr:row>
                    <xdr:rowOff>0</xdr:rowOff>
                  </from>
                  <to>
                    <xdr:col>7</xdr:col>
                    <xdr:colOff>314325</xdr:colOff>
                    <xdr:row>414</xdr:row>
                    <xdr:rowOff>238125</xdr:rowOff>
                  </to>
                </anchor>
              </controlPr>
            </control>
          </mc:Choice>
        </mc:AlternateContent>
        <mc:AlternateContent xmlns:mc="http://schemas.openxmlformats.org/markup-compatibility/2006">
          <mc:Choice Requires="x14">
            <control shapeId="4293" r:id="rId152" name="Check Box 197">
              <controlPr defaultSize="0" autoFill="0" autoLine="0" autoPict="0">
                <anchor moveWithCells="1">
                  <from>
                    <xdr:col>7</xdr:col>
                    <xdr:colOff>85725</xdr:colOff>
                    <xdr:row>415</xdr:row>
                    <xdr:rowOff>0</xdr:rowOff>
                  </from>
                  <to>
                    <xdr:col>7</xdr:col>
                    <xdr:colOff>314325</xdr:colOff>
                    <xdr:row>415</xdr:row>
                    <xdr:rowOff>238125</xdr:rowOff>
                  </to>
                </anchor>
              </controlPr>
            </control>
          </mc:Choice>
        </mc:AlternateContent>
        <mc:AlternateContent xmlns:mc="http://schemas.openxmlformats.org/markup-compatibility/2006">
          <mc:Choice Requires="x14">
            <control shapeId="4294" r:id="rId153" name="Check Box 198">
              <controlPr defaultSize="0" autoFill="0" autoLine="0" autoPict="0">
                <anchor moveWithCells="1">
                  <from>
                    <xdr:col>7</xdr:col>
                    <xdr:colOff>85725</xdr:colOff>
                    <xdr:row>416</xdr:row>
                    <xdr:rowOff>0</xdr:rowOff>
                  </from>
                  <to>
                    <xdr:col>7</xdr:col>
                    <xdr:colOff>314325</xdr:colOff>
                    <xdr:row>416</xdr:row>
                    <xdr:rowOff>238125</xdr:rowOff>
                  </to>
                </anchor>
              </controlPr>
            </control>
          </mc:Choice>
        </mc:AlternateContent>
        <mc:AlternateContent xmlns:mc="http://schemas.openxmlformats.org/markup-compatibility/2006">
          <mc:Choice Requires="x14">
            <control shapeId="4295" r:id="rId154" name="Check Box 199">
              <controlPr defaultSize="0" autoFill="0" autoLine="0" autoPict="0">
                <anchor moveWithCells="1">
                  <from>
                    <xdr:col>7</xdr:col>
                    <xdr:colOff>85725</xdr:colOff>
                    <xdr:row>417</xdr:row>
                    <xdr:rowOff>0</xdr:rowOff>
                  </from>
                  <to>
                    <xdr:col>7</xdr:col>
                    <xdr:colOff>314325</xdr:colOff>
                    <xdr:row>417</xdr:row>
                    <xdr:rowOff>238125</xdr:rowOff>
                  </to>
                </anchor>
              </controlPr>
            </control>
          </mc:Choice>
        </mc:AlternateContent>
        <mc:AlternateContent xmlns:mc="http://schemas.openxmlformats.org/markup-compatibility/2006">
          <mc:Choice Requires="x14">
            <control shapeId="4296" r:id="rId155" name="Check Box 200">
              <controlPr defaultSize="0" autoFill="0" autoLine="0" autoPict="0">
                <anchor moveWithCells="1">
                  <from>
                    <xdr:col>7</xdr:col>
                    <xdr:colOff>85725</xdr:colOff>
                    <xdr:row>418</xdr:row>
                    <xdr:rowOff>0</xdr:rowOff>
                  </from>
                  <to>
                    <xdr:col>7</xdr:col>
                    <xdr:colOff>314325</xdr:colOff>
                    <xdr:row>418</xdr:row>
                    <xdr:rowOff>238125</xdr:rowOff>
                  </to>
                </anchor>
              </controlPr>
            </control>
          </mc:Choice>
        </mc:AlternateContent>
        <mc:AlternateContent xmlns:mc="http://schemas.openxmlformats.org/markup-compatibility/2006">
          <mc:Choice Requires="x14">
            <control shapeId="4297" r:id="rId156" name="Check Box 201">
              <controlPr defaultSize="0" autoFill="0" autoLine="0" autoPict="0">
                <anchor moveWithCells="1">
                  <from>
                    <xdr:col>7</xdr:col>
                    <xdr:colOff>85725</xdr:colOff>
                    <xdr:row>419</xdr:row>
                    <xdr:rowOff>0</xdr:rowOff>
                  </from>
                  <to>
                    <xdr:col>7</xdr:col>
                    <xdr:colOff>314325</xdr:colOff>
                    <xdr:row>419</xdr:row>
                    <xdr:rowOff>238125</xdr:rowOff>
                  </to>
                </anchor>
              </controlPr>
            </control>
          </mc:Choice>
        </mc:AlternateContent>
        <mc:AlternateContent xmlns:mc="http://schemas.openxmlformats.org/markup-compatibility/2006">
          <mc:Choice Requires="x14">
            <control shapeId="4298" r:id="rId157" name="Check Box 202">
              <controlPr defaultSize="0" autoFill="0" autoLine="0" autoPict="0">
                <anchor moveWithCells="1">
                  <from>
                    <xdr:col>7</xdr:col>
                    <xdr:colOff>85725</xdr:colOff>
                    <xdr:row>420</xdr:row>
                    <xdr:rowOff>0</xdr:rowOff>
                  </from>
                  <to>
                    <xdr:col>7</xdr:col>
                    <xdr:colOff>314325</xdr:colOff>
                    <xdr:row>420</xdr:row>
                    <xdr:rowOff>238125</xdr:rowOff>
                  </to>
                </anchor>
              </controlPr>
            </control>
          </mc:Choice>
        </mc:AlternateContent>
        <mc:AlternateContent xmlns:mc="http://schemas.openxmlformats.org/markup-compatibility/2006">
          <mc:Choice Requires="x14">
            <control shapeId="4299" r:id="rId158" name="Check Box 203">
              <controlPr defaultSize="0" autoFill="0" autoLine="0" autoPict="0">
                <anchor moveWithCells="1">
                  <from>
                    <xdr:col>7</xdr:col>
                    <xdr:colOff>85725</xdr:colOff>
                    <xdr:row>421</xdr:row>
                    <xdr:rowOff>0</xdr:rowOff>
                  </from>
                  <to>
                    <xdr:col>7</xdr:col>
                    <xdr:colOff>314325</xdr:colOff>
                    <xdr:row>421</xdr:row>
                    <xdr:rowOff>238125</xdr:rowOff>
                  </to>
                </anchor>
              </controlPr>
            </control>
          </mc:Choice>
        </mc:AlternateContent>
        <mc:AlternateContent xmlns:mc="http://schemas.openxmlformats.org/markup-compatibility/2006">
          <mc:Choice Requires="x14">
            <control shapeId="4300" r:id="rId159" name="Check Box 204">
              <controlPr defaultSize="0" autoFill="0" autoLine="0" autoPict="0">
                <anchor moveWithCells="1">
                  <from>
                    <xdr:col>7</xdr:col>
                    <xdr:colOff>85725</xdr:colOff>
                    <xdr:row>422</xdr:row>
                    <xdr:rowOff>0</xdr:rowOff>
                  </from>
                  <to>
                    <xdr:col>7</xdr:col>
                    <xdr:colOff>314325</xdr:colOff>
                    <xdr:row>422</xdr:row>
                    <xdr:rowOff>238125</xdr:rowOff>
                  </to>
                </anchor>
              </controlPr>
            </control>
          </mc:Choice>
        </mc:AlternateContent>
        <mc:AlternateContent xmlns:mc="http://schemas.openxmlformats.org/markup-compatibility/2006">
          <mc:Choice Requires="x14">
            <control shapeId="4301" r:id="rId160" name="Check Box 205">
              <controlPr defaultSize="0" autoFill="0" autoLine="0" autoPict="0">
                <anchor moveWithCells="1">
                  <from>
                    <xdr:col>7</xdr:col>
                    <xdr:colOff>85725</xdr:colOff>
                    <xdr:row>4</xdr:row>
                    <xdr:rowOff>0</xdr:rowOff>
                  </from>
                  <to>
                    <xdr:col>7</xdr:col>
                    <xdr:colOff>314325</xdr:colOff>
                    <xdr:row>4</xdr:row>
                    <xdr:rowOff>238125</xdr:rowOff>
                  </to>
                </anchor>
              </controlPr>
            </control>
          </mc:Choice>
        </mc:AlternateContent>
        <mc:AlternateContent xmlns:mc="http://schemas.openxmlformats.org/markup-compatibility/2006">
          <mc:Choice Requires="x14">
            <control shapeId="4302" r:id="rId161" name="Check Box 206">
              <controlPr defaultSize="0" autoFill="0" autoLine="0" autoPict="0" altText="">
                <anchor moveWithCells="1">
                  <from>
                    <xdr:col>7</xdr:col>
                    <xdr:colOff>76200</xdr:colOff>
                    <xdr:row>348</xdr:row>
                    <xdr:rowOff>9525</xdr:rowOff>
                  </from>
                  <to>
                    <xdr:col>7</xdr:col>
                    <xdr:colOff>314325</xdr:colOff>
                    <xdr:row>349</xdr:row>
                    <xdr:rowOff>0</xdr:rowOff>
                  </to>
                </anchor>
              </controlPr>
            </control>
          </mc:Choice>
        </mc:AlternateContent>
        <mc:AlternateContent xmlns:mc="http://schemas.openxmlformats.org/markup-compatibility/2006">
          <mc:Choice Requires="x14">
            <control shapeId="4380" r:id="rId162" name="Check Box 284">
              <controlPr defaultSize="0" autoFill="0" autoLine="0" autoPict="0">
                <anchor moveWithCells="1">
                  <from>
                    <xdr:col>7</xdr:col>
                    <xdr:colOff>76200</xdr:colOff>
                    <xdr:row>36</xdr:row>
                    <xdr:rowOff>180975</xdr:rowOff>
                  </from>
                  <to>
                    <xdr:col>7</xdr:col>
                    <xdr:colOff>295275</xdr:colOff>
                    <xdr:row>36</xdr:row>
                    <xdr:rowOff>371475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1402" yWindow="552" count="61">
        <x14:dataValidation type="list" allowBlank="1" showInputMessage="1" showErrorMessage="1">
          <x14:formula1>
            <xm:f>'Legördülő lista'!$E$35:$E$36</xm:f>
          </x14:formula1>
          <xm:sqref>I34</xm:sqref>
        </x14:dataValidation>
        <x14:dataValidation type="list" allowBlank="1" showInputMessage="1" showErrorMessage="1" prompt="Das Jahr vor dem Berichtsjahr.">
          <x14:formula1>
            <xm:f>'Legördülő lista'!$E$45:$E$46</xm:f>
          </x14:formula1>
          <xm:sqref>I43</xm:sqref>
        </x14:dataValidation>
        <x14:dataValidation type="list" allowBlank="1" showInputMessage="1" showErrorMessage="1">
          <x14:formula1>
            <xm:f>'Legördülő lista'!$E$68:$E$70</xm:f>
          </x14:formula1>
          <xm:sqref>I80</xm:sqref>
        </x14:dataValidation>
        <x14:dataValidation type="list" allowBlank="1" showInputMessage="1" showErrorMessage="1">
          <x14:formula1>
            <xm:f>'Legördülő lista'!$E$79:$E$80</xm:f>
          </x14:formula1>
          <xm:sqref>I82</xm:sqref>
        </x14:dataValidation>
        <x14:dataValidation type="list" allowBlank="1" showInputMessage="1" showErrorMessage="1">
          <x14:formula1>
            <xm:f>'Legördülő lista'!$E$81:$E$82</xm:f>
          </x14:formula1>
          <xm:sqref>I83</xm:sqref>
        </x14:dataValidation>
        <x14:dataValidation type="list" allowBlank="1" showInputMessage="1" showErrorMessage="1">
          <x14:formula1>
            <xm:f>'Legördülő lista'!$E$85:$E$86</xm:f>
          </x14:formula1>
          <xm:sqref>I86</xm:sqref>
        </x14:dataValidation>
        <x14:dataValidation type="list" allowBlank="1" showInputMessage="1" showErrorMessage="1">
          <x14:formula1>
            <xm:f>'Legördülő lista'!$E$87:$E$88</xm:f>
          </x14:formula1>
          <xm:sqref>I87</xm:sqref>
        </x14:dataValidation>
        <x14:dataValidation type="list" allowBlank="1" showInputMessage="1" showErrorMessage="1">
          <x14:formula1>
            <xm:f>'Legördülő lista'!$E$90:$E$91</xm:f>
          </x14:formula1>
          <xm:sqref>I89</xm:sqref>
        </x14:dataValidation>
        <x14:dataValidation type="list" allowBlank="1" showInputMessage="1" showErrorMessage="1">
          <x14:formula1>
            <xm:f>'Legördülő lista'!$E$97:$E$98</xm:f>
          </x14:formula1>
          <xm:sqref>I92</xm:sqref>
        </x14:dataValidation>
        <x14:dataValidation type="list" allowBlank="1" showInputMessage="1" showErrorMessage="1">
          <x14:formula1>
            <xm:f>'Legördülő lista'!$E$99:$E$101</xm:f>
          </x14:formula1>
          <xm:sqref>I93</xm:sqref>
        </x14:dataValidation>
        <x14:dataValidation type="list" allowBlank="1" showInputMessage="1" showErrorMessage="1">
          <x14:formula1>
            <xm:f>'Legördülő lista'!$E$102:$E$104</xm:f>
          </x14:formula1>
          <xm:sqref>I94</xm:sqref>
        </x14:dataValidation>
        <x14:dataValidation type="list" allowBlank="1" showInputMessage="1" showErrorMessage="1">
          <x14:formula1>
            <xm:f>'Legördülő lista'!$E$105:$E$106</xm:f>
          </x14:formula1>
          <xm:sqref>I95</xm:sqref>
        </x14:dataValidation>
        <x14:dataValidation type="list" allowBlank="1" showInputMessage="1" showErrorMessage="1">
          <x14:formula1>
            <xm:f>'Legördülő lista'!$E$107:$E$108</xm:f>
          </x14:formula1>
          <xm:sqref>I96</xm:sqref>
        </x14:dataValidation>
        <x14:dataValidation type="list" allowBlank="1" showInputMessage="1" showErrorMessage="1">
          <x14:formula1>
            <xm:f>'Legördülő lista'!$E$109:$E$110</xm:f>
          </x14:formula1>
          <xm:sqref>I97</xm:sqref>
        </x14:dataValidation>
        <x14:dataValidation type="list" allowBlank="1" showInputMessage="1" showErrorMessage="1">
          <x14:formula1>
            <xm:f>'Legördülő lista'!$E$111:$E$114</xm:f>
          </x14:formula1>
          <xm:sqref>I98</xm:sqref>
        </x14:dataValidation>
        <x14:dataValidation type="list" allowBlank="1" showInputMessage="1" showErrorMessage="1">
          <x14:formula1>
            <xm:f>'Legördülő lista'!$E$115:$E$116</xm:f>
          </x14:formula1>
          <xm:sqref>I99</xm:sqref>
        </x14:dataValidation>
        <x14:dataValidation type="list" allowBlank="1" showInputMessage="1" showErrorMessage="1">
          <x14:formula1>
            <xm:f>'Legördülő lista'!$E$117:$E$118</xm:f>
          </x14:formula1>
          <xm:sqref>I100</xm:sqref>
        </x14:dataValidation>
        <x14:dataValidation type="list" allowBlank="1" showInputMessage="1" showErrorMessage="1">
          <x14:formula1>
            <xm:f>'Legördülő lista'!$E$120:$E$121</xm:f>
          </x14:formula1>
          <xm:sqref>I102</xm:sqref>
        </x14:dataValidation>
        <x14:dataValidation type="list" allowBlank="1" showInputMessage="1" showErrorMessage="1">
          <x14:formula1>
            <xm:f>'Legördülő lista'!$E$138:$E$139</xm:f>
          </x14:formula1>
          <xm:sqref>I135</xm:sqref>
        </x14:dataValidation>
        <x14:dataValidation type="list" allowBlank="1" showInputMessage="1" showErrorMessage="1">
          <x14:formula1>
            <xm:f>'Legördülő lista'!$E$161:$E$162</xm:f>
          </x14:formula1>
          <xm:sqref>I170</xm:sqref>
        </x14:dataValidation>
        <x14:dataValidation type="list" allowBlank="1" showInputMessage="1" showErrorMessage="1">
          <x14:formula1>
            <xm:f>'Legördülő lista'!$E$163:$E$164</xm:f>
          </x14:formula1>
          <xm:sqref>I171</xm:sqref>
        </x14:dataValidation>
        <x14:dataValidation type="list" allowBlank="1" showInputMessage="1" showErrorMessage="1">
          <x14:formula1>
            <xm:f>'Legördülő lista'!$E$165:$E$168</xm:f>
          </x14:formula1>
          <xm:sqref>I172</xm:sqref>
        </x14:dataValidation>
        <x14:dataValidation type="list" allowBlank="1" showInputMessage="1" showErrorMessage="1">
          <x14:formula1>
            <xm:f>'Legördülő lista'!$E$169:$E$170</xm:f>
          </x14:formula1>
          <xm:sqref>I174</xm:sqref>
        </x14:dataValidation>
        <x14:dataValidation type="list" allowBlank="1" showInputMessage="1" showErrorMessage="1">
          <x14:formula1>
            <xm:f>'Legördülő lista'!$E$171:$E$172</xm:f>
          </x14:formula1>
          <xm:sqref>I175</xm:sqref>
        </x14:dataValidation>
        <x14:dataValidation type="list" allowBlank="1" showInputMessage="1" showErrorMessage="1">
          <x14:formula1>
            <xm:f>'Legördülő lista'!$E$176:$E$177</xm:f>
          </x14:formula1>
          <xm:sqref>I186</xm:sqref>
        </x14:dataValidation>
        <x14:dataValidation type="list" allowBlank="1" showInputMessage="1" showErrorMessage="1">
          <x14:formula1>
            <xm:f>'Legördülő lista'!$E$179:$E$180</xm:f>
          </x14:formula1>
          <xm:sqref>I199</xm:sqref>
        </x14:dataValidation>
        <x14:dataValidation type="list" allowBlank="1" showInputMessage="1" showErrorMessage="1">
          <x14:formula1>
            <xm:f>'Legördülő lista'!$E$181:$E$182</xm:f>
          </x14:formula1>
          <xm:sqref>I200</xm:sqref>
        </x14:dataValidation>
        <x14:dataValidation type="list" allowBlank="1" showInputMessage="1" showErrorMessage="1">
          <x14:formula1>
            <xm:f>'Legördülő lista'!$E$24:$E$25</xm:f>
          </x14:formula1>
          <xm:sqref>I24</xm:sqref>
        </x14:dataValidation>
        <x14:dataValidation type="list" allowBlank="1" showInputMessage="1" showErrorMessage="1">
          <x14:formula1>
            <xm:f>'Legördülő lista'!$E$26:$E$27</xm:f>
          </x14:formula1>
          <xm:sqref>I25</xm:sqref>
        </x14:dataValidation>
        <x14:dataValidation type="list" allowBlank="1" showInputMessage="1" showErrorMessage="1">
          <x14:formula1>
            <xm:f>'Legördülő lista'!$E$28:$E$29</xm:f>
          </x14:formula1>
          <xm:sqref>I26</xm:sqref>
        </x14:dataValidation>
        <x14:dataValidation type="list" allowBlank="1" showInputMessage="1" showErrorMessage="1">
          <x14:formula1>
            <xm:f>'Legördülő lista'!$E$196:$E$197</xm:f>
          </x14:formula1>
          <xm:sqref>I229</xm:sqref>
        </x14:dataValidation>
        <x14:dataValidation type="list" allowBlank="1" showInputMessage="1" showErrorMessage="1">
          <x14:formula1>
            <xm:f>'Legördülő lista'!$E$198:$E$199</xm:f>
          </x14:formula1>
          <xm:sqref>I230</xm:sqref>
        </x14:dataValidation>
        <x14:dataValidation type="list" allowBlank="1" showInputMessage="1" showErrorMessage="1">
          <x14:formula1>
            <xm:f>'Legördülő lista'!$E$242:$E$243</xm:f>
          </x14:formula1>
          <xm:sqref>I238</xm:sqref>
        </x14:dataValidation>
        <x14:dataValidation type="list" allowBlank="1" showInputMessage="1" showErrorMessage="1">
          <x14:formula1>
            <xm:f>'Legördülő lista'!$E$252:$E$253</xm:f>
          </x14:formula1>
          <xm:sqref>I247</xm:sqref>
        </x14:dataValidation>
        <x14:dataValidation type="list" allowBlank="1" showInputMessage="1" showErrorMessage="1">
          <x14:formula1>
            <xm:f>'Legördülő lista'!$E$254:$E$255</xm:f>
          </x14:formula1>
          <xm:sqref>I248</xm:sqref>
        </x14:dataValidation>
        <x14:dataValidation type="list" allowBlank="1" showInputMessage="1" showErrorMessage="1">
          <x14:formula1>
            <xm:f>'Legördülő lista'!$E$257:$E$258</xm:f>
          </x14:formula1>
          <xm:sqref>I250</xm:sqref>
        </x14:dataValidation>
        <x14:dataValidation type="list" allowBlank="1" showInputMessage="1" showErrorMessage="1">
          <x14:formula1>
            <xm:f>'Legördülő lista'!$E$266:$E$267</xm:f>
          </x14:formula1>
          <xm:sqref>I254</xm:sqref>
        </x14:dataValidation>
        <x14:dataValidation type="list" allowBlank="1" showInputMessage="1" showErrorMessage="1">
          <x14:formula1>
            <xm:f>'Legördülő lista'!$E$268:$E$284</xm:f>
          </x14:formula1>
          <xm:sqref>I255</xm:sqref>
        </x14:dataValidation>
        <x14:dataValidation type="list" allowBlank="1" showInputMessage="1" showErrorMessage="1">
          <x14:formula1>
            <xm:f>'Legördülő lista'!$E$286:$E$287</xm:f>
          </x14:formula1>
          <xm:sqref>I257</xm:sqref>
        </x14:dataValidation>
        <x14:dataValidation type="list" allowBlank="1" showInputMessage="1" showErrorMessage="1">
          <x14:formula1>
            <xm:f>'Legördülő lista'!$E$288:$E$292</xm:f>
          </x14:formula1>
          <xm:sqref>I258</xm:sqref>
        </x14:dataValidation>
        <x14:dataValidation type="list" allowBlank="1" showInputMessage="1" showErrorMessage="1">
          <x14:formula1>
            <xm:f>'Legördülő lista'!$E$293:$E$297</xm:f>
          </x14:formula1>
          <xm:sqref>I259</xm:sqref>
        </x14:dataValidation>
        <x14:dataValidation type="list" allowBlank="1" showInputMessage="1" showErrorMessage="1">
          <x14:formula1>
            <xm:f>'Legördülő lista'!$E$299:$E$300</xm:f>
          </x14:formula1>
          <xm:sqref>I261</xm:sqref>
        </x14:dataValidation>
        <x14:dataValidation type="list" allowBlank="1" showInputMessage="1" showErrorMessage="1">
          <x14:formula1>
            <xm:f>'Legördülő lista'!$E$341:$E$342</xm:f>
          </x14:formula1>
          <xm:sqref>I289:I292</xm:sqref>
        </x14:dataValidation>
        <x14:dataValidation type="list" allowBlank="1" showInputMessage="1" showErrorMessage="1">
          <x14:formula1>
            <xm:f>'Legördülő lista'!$E$349:$E$350</xm:f>
          </x14:formula1>
          <xm:sqref>I293</xm:sqref>
        </x14:dataValidation>
        <x14:dataValidation type="list" allowBlank="1" showInputMessage="1" showErrorMessage="1">
          <x14:formula1>
            <xm:f>'Legördülő lista'!$E$380:$E$381</xm:f>
          </x14:formula1>
          <xm:sqref>I329</xm:sqref>
        </x14:dataValidation>
        <x14:dataValidation type="list" allowBlank="1" showInputMessage="1" showErrorMessage="1">
          <x14:formula1>
            <xm:f>'Legördülő lista'!$E$431:$E$432</xm:f>
          </x14:formula1>
          <xm:sqref>I375</xm:sqref>
        </x14:dataValidation>
        <x14:dataValidation type="list" allowBlank="1" showInputMessage="1" showErrorMessage="1">
          <x14:formula1>
            <xm:f>'Legördülő lista'!$E$441:$E$442</xm:f>
          </x14:formula1>
          <xm:sqref>I376</xm:sqref>
        </x14:dataValidation>
        <x14:dataValidation type="list" allowBlank="1" showInputMessage="1" showErrorMessage="1">
          <x14:formula1>
            <xm:f>'Legördülő lista'!$E$443:$E$444</xm:f>
          </x14:formula1>
          <xm:sqref>I377</xm:sqref>
        </x14:dataValidation>
        <x14:dataValidation type="list" allowBlank="1" showInputMessage="1" showErrorMessage="1">
          <x14:formula1>
            <xm:f>'Legördülő lista'!$E$468:$E$469</xm:f>
          </x14:formula1>
          <xm:sqref>I389:I391</xm:sqref>
        </x14:dataValidation>
        <x14:dataValidation type="list" allowBlank="1" showInputMessage="1" showErrorMessage="1">
          <x14:formula1>
            <xm:f>'Legördülő lista'!$E$484:$E$485</xm:f>
          </x14:formula1>
          <xm:sqref>I402</xm:sqref>
        </x14:dataValidation>
        <x14:dataValidation type="list" allowBlank="1" showInputMessage="1" showErrorMessage="1" prompt="Berichtsjahr">
          <x14:formula1>
            <xm:f>'Legördülő lista'!$E$45:$E$46</xm:f>
          </x14:formula1>
          <xm:sqref>I42</xm:sqref>
        </x14:dataValidation>
        <x14:dataValidation type="list" allowBlank="1" showInputMessage="1" showErrorMessage="1">
          <x14:formula1>
            <xm:f>'Legördülő lista'!$E$503:$E$504</xm:f>
          </x14:formula1>
          <xm:sqref>I414</xm:sqref>
        </x14:dataValidation>
        <x14:dataValidation type="list" allowBlank="1" showInputMessage="1" showErrorMessage="1">
          <x14:formula1>
            <xm:f>'Legördülő lista'!$E$351:$E$352</xm:f>
          </x14:formula1>
          <xm:sqref>I294</xm:sqref>
        </x14:dataValidation>
        <x14:dataValidation type="list" allowBlank="1" showInputMessage="1" showErrorMessage="1">
          <x14:formula1>
            <xm:f>'Legördülő lista'!$E$353:$E$354</xm:f>
          </x14:formula1>
          <xm:sqref>I295</xm:sqref>
        </x14:dataValidation>
        <x14:dataValidation type="list" allowBlank="1" showInputMessage="1" showErrorMessage="1">
          <x14:formula1>
            <xm:f>'Legördülő lista'!$E$303:$E$304</xm:f>
          </x14:formula1>
          <xm:sqref>I264 I266:I274</xm:sqref>
        </x14:dataValidation>
        <x14:dataValidation type="list" allowBlank="1" showInputMessage="1" showErrorMessage="1">
          <x14:formula1>
            <xm:f>'Legördülő lista'!$E$307:$E$308</xm:f>
          </x14:formula1>
          <xm:sqref>I265</xm:sqref>
        </x14:dataValidation>
        <x14:dataValidation type="list" allowBlank="1" showInputMessage="1" showErrorMessage="1">
          <x14:formula1>
            <xm:f>'Legördülő lista'!$E$93:$E$96</xm:f>
          </x14:formula1>
          <xm:sqref>I91</xm:sqref>
        </x14:dataValidation>
        <x14:dataValidation type="list" allowBlank="1" showInputMessage="1" showErrorMessage="1">
          <x14:formula1>
            <xm:f>'Legördülő lista'!$G$286:$G$426</xm:f>
          </x14:formula1>
          <xm:sqref>I256</xm:sqref>
        </x14:dataValidation>
        <x14:dataValidation type="list" allowBlank="1" showInputMessage="1" showErrorMessage="1" prompt="Berichtsjahr">
          <x14:formula1>
            <xm:f>'Legördülő lista'!$E$47:$E$48</xm:f>
          </x14:formula1>
          <xm:sqref>I45</xm:sqref>
        </x14:dataValidation>
        <x14:dataValidation type="list" allowBlank="1" showInputMessage="1" showErrorMessage="1" prompt="Das Jahr vor dem Berichtsjahr.">
          <x14:formula1>
            <xm:f>'Legördülő lista'!$E$47:$E$48</xm:f>
          </x14:formula1>
          <xm:sqref>I46:I47</xm:sqref>
        </x14:dataValidation>
        <x14:dataValidation type="list" allowBlank="1" showInputMessage="1" showErrorMessage="1" prompt="Berichtsjahr">
          <x14:formula1>
            <xm:f>'Legördülő lista'!$E$49:$E$50</xm:f>
          </x14:formula1>
          <xm:sqref>I48:I49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3"/>
  <dimension ref="B1:G9"/>
  <sheetViews>
    <sheetView showGridLines="0" zoomScale="90" zoomScaleNormal="90" workbookViewId="0">
      <selection activeCell="B3" sqref="B3"/>
    </sheetView>
  </sheetViews>
  <sheetFormatPr defaultColWidth="9.140625" defaultRowHeight="15" x14ac:dyDescent="0.25"/>
  <cols>
    <col min="1" max="1" width="2" style="1" customWidth="1"/>
    <col min="2" max="2" width="39.28515625" style="1" customWidth="1"/>
    <col min="3" max="3" width="57.7109375" style="1" customWidth="1"/>
    <col min="4" max="4" width="18.28515625" style="1" customWidth="1"/>
    <col min="5" max="5" width="10.140625" style="1" customWidth="1"/>
    <col min="6" max="6" width="25.28515625" style="1" customWidth="1"/>
    <col min="7" max="7" width="19.7109375" style="1" customWidth="1"/>
    <col min="8" max="16384" width="9.140625" style="1"/>
  </cols>
  <sheetData>
    <row r="1" spans="2:7" ht="6.75" customHeight="1" x14ac:dyDescent="0.25"/>
    <row r="2" spans="2:7" ht="105.75" customHeight="1" thickBot="1" x14ac:dyDescent="0.3">
      <c r="B2" s="224" t="s">
        <v>1129</v>
      </c>
      <c r="C2" s="224" t="s">
        <v>1128</v>
      </c>
      <c r="D2" s="224" t="s">
        <v>1127</v>
      </c>
      <c r="E2" s="225" t="s">
        <v>1022</v>
      </c>
      <c r="F2" s="224" t="s">
        <v>1126</v>
      </c>
      <c r="G2" s="225" t="s">
        <v>1023</v>
      </c>
    </row>
    <row r="3" spans="2:7" x14ac:dyDescent="0.25">
      <c r="B3" s="63"/>
      <c r="C3" s="63"/>
      <c r="D3" s="63"/>
      <c r="E3" s="63"/>
      <c r="F3" s="63"/>
      <c r="G3" s="64"/>
    </row>
    <row r="4" spans="2:7" x14ac:dyDescent="0.25">
      <c r="B4" s="63"/>
      <c r="C4" s="63"/>
      <c r="D4" s="63"/>
      <c r="E4" s="65"/>
      <c r="F4" s="65"/>
      <c r="G4" s="66"/>
    </row>
    <row r="5" spans="2:7" x14ac:dyDescent="0.25">
      <c r="B5" s="63"/>
      <c r="C5" s="63"/>
      <c r="D5" s="63"/>
      <c r="E5" s="65"/>
      <c r="F5" s="65"/>
      <c r="G5" s="66"/>
    </row>
    <row r="6" spans="2:7" x14ac:dyDescent="0.25">
      <c r="B6" s="63"/>
      <c r="C6" s="63"/>
      <c r="D6" s="63"/>
      <c r="E6" s="65"/>
      <c r="F6" s="65"/>
      <c r="G6" s="66"/>
    </row>
    <row r="7" spans="2:7" x14ac:dyDescent="0.25">
      <c r="B7" s="63"/>
      <c r="C7" s="63"/>
      <c r="D7" s="63"/>
      <c r="E7" s="65"/>
      <c r="F7" s="65"/>
      <c r="G7" s="66"/>
    </row>
    <row r="9" spans="2:7" x14ac:dyDescent="0.25">
      <c r="B9" s="67"/>
      <c r="C9" s="67"/>
      <c r="D9" s="67"/>
    </row>
  </sheetData>
  <dataValidations count="3">
    <dataValidation type="list" allowBlank="1" showInputMessage="1" showErrorMessage="1" sqref="D3:D7">
      <formula1>"Scope 1,Scope 2,Scope 3,Scope1+2,Scope1+2+3"</formula1>
    </dataValidation>
    <dataValidation type="list" allowBlank="1" showInputMessage="1" showErrorMessage="1" sqref="C3:C7">
      <formula1>"Absolute Emissionsminderung, Einkommensabhängige Emissionsred+$F$5uzierung,Reduzierung der physischen Intensität,Net Zero, CO2-Neutralität"</formula1>
    </dataValidation>
    <dataValidation type="list" allowBlank="1" showInputMessage="1" showErrorMessage="1" sqref="B3:B7">
      <formula1>"Vollständiger Unternehmensbetrieb, Sonstiges (z. B. Produktionsstätte oder Anlage)"</formula1>
    </dataValidation>
  </dataValidation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4"/>
  <dimension ref="B2:J523"/>
  <sheetViews>
    <sheetView zoomScale="70" zoomScaleNormal="70" workbookViewId="0"/>
  </sheetViews>
  <sheetFormatPr defaultColWidth="9.140625" defaultRowHeight="18.75" x14ac:dyDescent="0.25"/>
  <cols>
    <col min="1" max="1" width="9.140625" style="2"/>
    <col min="2" max="2" width="8.7109375" style="4" customWidth="1"/>
    <col min="3" max="3" width="6.140625" style="4" customWidth="1"/>
    <col min="4" max="4" width="56.7109375" style="4" customWidth="1"/>
    <col min="5" max="5" width="51.42578125" style="254" customWidth="1"/>
    <col min="6" max="16384" width="9.140625" style="2"/>
  </cols>
  <sheetData>
    <row r="2" spans="2:10" x14ac:dyDescent="0.25">
      <c r="B2" s="411" t="s">
        <v>0</v>
      </c>
      <c r="C2" s="412"/>
      <c r="D2" s="69"/>
      <c r="E2" s="251" t="s">
        <v>133</v>
      </c>
      <c r="F2" s="411" t="s">
        <v>121</v>
      </c>
      <c r="G2" s="413"/>
      <c r="H2" s="413"/>
      <c r="I2" s="413"/>
      <c r="J2" s="412"/>
    </row>
    <row r="3" spans="2:10" ht="18.75" customHeight="1" x14ac:dyDescent="0.25">
      <c r="B3" s="10" t="s">
        <v>11</v>
      </c>
      <c r="C3" s="22"/>
      <c r="D3" s="70"/>
      <c r="E3" s="235" t="s">
        <v>152</v>
      </c>
      <c r="F3" s="54" t="s">
        <v>122</v>
      </c>
      <c r="G3" s="53"/>
      <c r="H3" s="53"/>
      <c r="I3" s="53"/>
      <c r="J3" s="53"/>
    </row>
    <row r="4" spans="2:10" ht="112.5" x14ac:dyDescent="0.25">
      <c r="B4" s="10" t="s">
        <v>11</v>
      </c>
      <c r="C4" s="6" t="s">
        <v>2</v>
      </c>
      <c r="D4" s="70"/>
      <c r="E4" s="236" t="s">
        <v>163</v>
      </c>
      <c r="F4" s="53"/>
      <c r="G4" s="53"/>
      <c r="H4" s="53"/>
      <c r="I4" s="53"/>
      <c r="J4" s="53"/>
    </row>
    <row r="5" spans="2:10" ht="93.75" x14ac:dyDescent="0.25">
      <c r="B5" s="10" t="s">
        <v>11</v>
      </c>
      <c r="C5" s="42" t="s">
        <v>3</v>
      </c>
      <c r="D5" s="71"/>
      <c r="E5" s="236" t="s">
        <v>173</v>
      </c>
      <c r="F5" s="53"/>
      <c r="G5" s="53"/>
      <c r="H5" s="53"/>
      <c r="I5" s="53"/>
      <c r="J5" s="53"/>
    </row>
    <row r="6" spans="2:10" ht="93.75" x14ac:dyDescent="0.25">
      <c r="B6" s="10" t="s">
        <v>12</v>
      </c>
      <c r="C6" s="45"/>
      <c r="D6" s="71"/>
      <c r="E6" s="235" t="s">
        <v>174</v>
      </c>
      <c r="F6" s="53"/>
      <c r="G6" s="53"/>
      <c r="H6" s="53"/>
      <c r="I6" s="53"/>
      <c r="J6" s="53"/>
    </row>
    <row r="7" spans="2:10" ht="75" x14ac:dyDescent="0.25">
      <c r="B7" s="10" t="s">
        <v>13</v>
      </c>
      <c r="C7" s="45"/>
      <c r="D7" s="71"/>
      <c r="E7" s="235" t="s">
        <v>1024</v>
      </c>
      <c r="F7" s="53"/>
      <c r="G7" s="53"/>
      <c r="H7" s="53"/>
      <c r="I7" s="53"/>
      <c r="J7" s="53"/>
    </row>
    <row r="8" spans="2:10" ht="56.25" x14ac:dyDescent="0.25">
      <c r="B8" s="10" t="s">
        <v>14</v>
      </c>
      <c r="C8" s="45"/>
      <c r="D8" s="71"/>
      <c r="E8" s="235" t="s">
        <v>175</v>
      </c>
      <c r="F8" s="53"/>
      <c r="G8" s="53"/>
      <c r="H8" s="53"/>
      <c r="I8" s="53"/>
      <c r="J8" s="53"/>
    </row>
    <row r="9" spans="2:10" ht="75" x14ac:dyDescent="0.25">
      <c r="B9" s="10" t="s">
        <v>15</v>
      </c>
      <c r="C9" s="45"/>
      <c r="D9" s="71"/>
      <c r="E9" s="237" t="s">
        <v>177</v>
      </c>
      <c r="F9" s="53"/>
      <c r="G9" s="53"/>
      <c r="H9" s="53"/>
      <c r="I9" s="53"/>
      <c r="J9" s="53"/>
    </row>
    <row r="10" spans="2:10" ht="56.25" customHeight="1" x14ac:dyDescent="0.25">
      <c r="B10" s="10" t="s">
        <v>16</v>
      </c>
      <c r="C10" s="45"/>
      <c r="D10" s="71"/>
      <c r="E10" s="238" t="s">
        <v>693</v>
      </c>
      <c r="F10" s="55" t="s">
        <v>123</v>
      </c>
      <c r="G10" s="53"/>
      <c r="H10" s="53"/>
      <c r="I10" s="53"/>
      <c r="J10" s="53"/>
    </row>
    <row r="11" spans="2:10" ht="75" x14ac:dyDescent="0.25">
      <c r="B11" s="10" t="s">
        <v>17</v>
      </c>
      <c r="C11" s="45"/>
      <c r="D11" s="71"/>
      <c r="E11" s="235" t="s">
        <v>692</v>
      </c>
      <c r="F11" s="53"/>
      <c r="G11" s="53"/>
      <c r="H11" s="53"/>
      <c r="I11" s="53"/>
      <c r="J11" s="53"/>
    </row>
    <row r="12" spans="2:10" ht="131.25" x14ac:dyDescent="0.25">
      <c r="B12" s="10" t="s">
        <v>18</v>
      </c>
      <c r="C12" s="45"/>
      <c r="D12" s="71"/>
      <c r="E12" s="237" t="s">
        <v>691</v>
      </c>
      <c r="F12" s="53"/>
      <c r="G12" s="53"/>
      <c r="H12" s="53"/>
      <c r="I12" s="53"/>
      <c r="J12" s="53"/>
    </row>
    <row r="13" spans="2:10" ht="225" x14ac:dyDescent="0.25">
      <c r="B13" s="10" t="s">
        <v>19</v>
      </c>
      <c r="C13" s="45"/>
      <c r="D13" s="71"/>
      <c r="E13" s="237" t="s">
        <v>832</v>
      </c>
      <c r="F13" s="49" t="s">
        <v>122</v>
      </c>
      <c r="G13" s="53"/>
      <c r="H13" s="53"/>
      <c r="I13" s="53"/>
      <c r="J13" s="53"/>
    </row>
    <row r="14" spans="2:10" ht="112.5" x14ac:dyDescent="0.25">
      <c r="B14" s="10" t="s">
        <v>20</v>
      </c>
      <c r="C14" s="8"/>
      <c r="D14" s="72"/>
      <c r="E14" s="237" t="s">
        <v>689</v>
      </c>
      <c r="F14" s="53"/>
      <c r="G14" s="53"/>
      <c r="H14" s="53"/>
      <c r="I14" s="53"/>
      <c r="J14" s="53"/>
    </row>
    <row r="15" spans="2:10" ht="75" x14ac:dyDescent="0.25">
      <c r="B15" s="11" t="s">
        <v>20</v>
      </c>
      <c r="C15" s="8" t="s">
        <v>2</v>
      </c>
      <c r="D15" s="72"/>
      <c r="E15" s="239" t="s">
        <v>688</v>
      </c>
      <c r="F15" s="53"/>
      <c r="G15" s="53"/>
      <c r="H15" s="53"/>
      <c r="I15" s="53"/>
      <c r="J15" s="53"/>
    </row>
    <row r="16" spans="2:10" ht="93.75" x14ac:dyDescent="0.25">
      <c r="B16" s="11" t="s">
        <v>21</v>
      </c>
      <c r="C16" s="8"/>
      <c r="D16" s="73"/>
      <c r="E16" s="240" t="s">
        <v>690</v>
      </c>
      <c r="F16" s="53"/>
      <c r="G16" s="53"/>
      <c r="H16" s="53"/>
      <c r="I16" s="53"/>
      <c r="J16" s="53"/>
    </row>
    <row r="17" spans="2:10" ht="75" customHeight="1" x14ac:dyDescent="0.25">
      <c r="B17" s="11" t="s">
        <v>22</v>
      </c>
      <c r="C17" s="45"/>
      <c r="D17" s="71"/>
      <c r="E17" s="240" t="s">
        <v>191</v>
      </c>
      <c r="F17" s="54" t="s">
        <v>124</v>
      </c>
      <c r="G17" s="55" t="s">
        <v>125</v>
      </c>
      <c r="H17" s="56" t="s">
        <v>126</v>
      </c>
      <c r="I17" s="53"/>
      <c r="J17" s="53"/>
    </row>
    <row r="18" spans="2:10" ht="93.75" x14ac:dyDescent="0.25">
      <c r="B18" s="10" t="s">
        <v>23</v>
      </c>
      <c r="C18" s="45"/>
      <c r="D18" s="71"/>
      <c r="E18" s="240" t="s">
        <v>192</v>
      </c>
      <c r="F18" s="54" t="s">
        <v>124</v>
      </c>
      <c r="G18" s="55" t="s">
        <v>127</v>
      </c>
      <c r="H18" s="56" t="s">
        <v>126</v>
      </c>
      <c r="I18" s="53"/>
      <c r="J18" s="53"/>
    </row>
    <row r="19" spans="2:10" ht="93.75" x14ac:dyDescent="0.25">
      <c r="B19" s="10" t="s">
        <v>24</v>
      </c>
      <c r="C19" s="45"/>
      <c r="D19" s="71"/>
      <c r="E19" s="240" t="s">
        <v>193</v>
      </c>
      <c r="F19" s="55" t="s">
        <v>127</v>
      </c>
      <c r="G19" s="56" t="s">
        <v>122</v>
      </c>
      <c r="H19" s="53"/>
      <c r="I19" s="53"/>
      <c r="J19" s="53"/>
    </row>
    <row r="20" spans="2:10" ht="93.75" customHeight="1" x14ac:dyDescent="0.25">
      <c r="B20" s="10" t="s">
        <v>25</v>
      </c>
      <c r="C20" s="45"/>
      <c r="D20" s="71"/>
      <c r="E20" s="240" t="s">
        <v>212</v>
      </c>
      <c r="F20" s="55" t="s">
        <v>124</v>
      </c>
      <c r="G20" s="55" t="s">
        <v>128</v>
      </c>
      <c r="H20" s="55" t="s">
        <v>129</v>
      </c>
      <c r="I20" s="56" t="s">
        <v>130</v>
      </c>
      <c r="J20" s="57"/>
    </row>
    <row r="21" spans="2:10" ht="75" x14ac:dyDescent="0.25">
      <c r="B21" s="10" t="s">
        <v>26</v>
      </c>
      <c r="C21" s="45"/>
      <c r="D21" s="71"/>
      <c r="E21" s="237" t="s">
        <v>211</v>
      </c>
      <c r="F21" s="49" t="s">
        <v>131</v>
      </c>
      <c r="G21" s="49" t="s">
        <v>132</v>
      </c>
      <c r="H21" s="58"/>
      <c r="I21" s="59"/>
      <c r="J21" s="15"/>
    </row>
    <row r="22" spans="2:10" ht="56.25" x14ac:dyDescent="0.25">
      <c r="B22" s="10" t="s">
        <v>27</v>
      </c>
      <c r="C22" s="9"/>
      <c r="D22" s="74"/>
      <c r="E22" s="237" t="s">
        <v>216</v>
      </c>
      <c r="F22" s="49" t="s">
        <v>122</v>
      </c>
      <c r="G22" s="6"/>
      <c r="H22" s="58"/>
      <c r="I22" s="59"/>
      <c r="J22" s="15"/>
    </row>
    <row r="23" spans="2:10" ht="225" x14ac:dyDescent="0.25">
      <c r="B23" s="10" t="s">
        <v>27</v>
      </c>
      <c r="C23" s="6" t="s">
        <v>2</v>
      </c>
      <c r="D23" s="75"/>
      <c r="E23" s="239" t="s">
        <v>1025</v>
      </c>
      <c r="F23" s="58"/>
      <c r="G23" s="58"/>
      <c r="H23" s="58"/>
      <c r="I23" s="59"/>
      <c r="J23" s="15"/>
    </row>
    <row r="24" spans="2:10" ht="225" x14ac:dyDescent="0.25">
      <c r="B24" s="10" t="s">
        <v>28</v>
      </c>
      <c r="C24" s="45"/>
      <c r="D24" s="71"/>
      <c r="E24" s="83" t="s">
        <v>218</v>
      </c>
      <c r="F24" s="50" t="s">
        <v>134</v>
      </c>
      <c r="G24" s="50" t="s">
        <v>135</v>
      </c>
      <c r="H24" s="50" t="s">
        <v>136</v>
      </c>
      <c r="I24" s="6"/>
      <c r="J24" s="15"/>
    </row>
    <row r="25" spans="2:10" ht="75" x14ac:dyDescent="0.25">
      <c r="B25" s="10" t="s">
        <v>28</v>
      </c>
      <c r="C25" s="6" t="s">
        <v>2</v>
      </c>
      <c r="D25" s="76"/>
      <c r="E25" s="252" t="s">
        <v>1026</v>
      </c>
      <c r="F25" s="58"/>
      <c r="G25" s="58"/>
      <c r="H25" s="58"/>
      <c r="I25" s="59"/>
      <c r="J25" s="15"/>
    </row>
    <row r="26" spans="2:10" ht="90" x14ac:dyDescent="0.25">
      <c r="B26" s="10" t="s">
        <v>28</v>
      </c>
      <c r="C26" s="6" t="s">
        <v>3</v>
      </c>
      <c r="D26" s="76"/>
      <c r="E26" s="252" t="s">
        <v>1027</v>
      </c>
      <c r="F26" s="58"/>
      <c r="G26" s="58"/>
      <c r="H26" s="58"/>
      <c r="I26" s="59"/>
      <c r="J26" s="15"/>
    </row>
    <row r="27" spans="2:10" ht="90" x14ac:dyDescent="0.25">
      <c r="B27" s="10" t="s">
        <v>28</v>
      </c>
      <c r="C27" s="6" t="s">
        <v>6</v>
      </c>
      <c r="D27" s="76"/>
      <c r="E27" s="252" t="s">
        <v>1028</v>
      </c>
      <c r="F27" s="58"/>
      <c r="G27" s="58"/>
      <c r="H27" s="58"/>
      <c r="I27" s="59"/>
      <c r="J27" s="15"/>
    </row>
    <row r="28" spans="2:10" ht="90" x14ac:dyDescent="0.25">
      <c r="B28" s="10" t="s">
        <v>28</v>
      </c>
      <c r="C28" s="6" t="s">
        <v>7</v>
      </c>
      <c r="D28" s="76"/>
      <c r="E28" s="252" t="s">
        <v>1029</v>
      </c>
      <c r="F28" s="58"/>
      <c r="G28" s="58"/>
      <c r="H28" s="58"/>
      <c r="I28" s="59"/>
      <c r="J28" s="15"/>
    </row>
    <row r="29" spans="2:10" ht="90" x14ac:dyDescent="0.25">
      <c r="B29" s="10" t="s">
        <v>28</v>
      </c>
      <c r="C29" s="6" t="s">
        <v>8</v>
      </c>
      <c r="D29" s="76"/>
      <c r="E29" s="252" t="s">
        <v>1030</v>
      </c>
      <c r="F29" s="58"/>
      <c r="G29" s="58"/>
      <c r="H29" s="58"/>
      <c r="I29" s="59"/>
      <c r="J29" s="15"/>
    </row>
    <row r="30" spans="2:10" ht="90" x14ac:dyDescent="0.25">
      <c r="B30" s="10" t="s">
        <v>28</v>
      </c>
      <c r="C30" s="6" t="s">
        <v>9</v>
      </c>
      <c r="D30" s="76"/>
      <c r="E30" s="252" t="s">
        <v>1031</v>
      </c>
      <c r="F30" s="58"/>
      <c r="G30" s="58"/>
      <c r="H30" s="58"/>
      <c r="I30" s="59"/>
      <c r="J30" s="15"/>
    </row>
    <row r="31" spans="2:10" ht="37.5" x14ac:dyDescent="0.25">
      <c r="B31" s="10" t="s">
        <v>29</v>
      </c>
      <c r="C31" s="45"/>
      <c r="D31" s="71"/>
      <c r="E31" s="83" t="s">
        <v>220</v>
      </c>
      <c r="F31" s="58"/>
      <c r="G31" s="58"/>
      <c r="H31" s="58"/>
      <c r="I31" s="59"/>
      <c r="J31" s="15"/>
    </row>
    <row r="32" spans="2:10" ht="56.25" x14ac:dyDescent="0.25">
      <c r="B32" s="10" t="s">
        <v>30</v>
      </c>
      <c r="C32" s="42"/>
      <c r="D32" s="77"/>
      <c r="E32" s="83" t="s">
        <v>731</v>
      </c>
      <c r="F32" s="58"/>
      <c r="G32" s="58"/>
      <c r="H32" s="58"/>
      <c r="I32" s="59"/>
      <c r="J32" s="15"/>
    </row>
    <row r="33" spans="2:10" ht="18.75" customHeight="1" x14ac:dyDescent="0.25">
      <c r="B33" s="10" t="s">
        <v>30</v>
      </c>
      <c r="C33" s="45" t="s">
        <v>2</v>
      </c>
      <c r="D33" s="71"/>
      <c r="E33" s="241" t="s">
        <v>221</v>
      </c>
      <c r="F33" s="49" t="s">
        <v>122</v>
      </c>
      <c r="G33" s="58"/>
      <c r="H33" s="58"/>
      <c r="I33" s="59"/>
      <c r="J33" s="15"/>
    </row>
    <row r="34" spans="2:10" ht="93.75" x14ac:dyDescent="0.25">
      <c r="B34" s="10" t="s">
        <v>30</v>
      </c>
      <c r="C34" s="45" t="s">
        <v>3</v>
      </c>
      <c r="D34" s="71"/>
      <c r="E34" s="239" t="s">
        <v>222</v>
      </c>
      <c r="F34" s="58"/>
      <c r="G34" s="58"/>
      <c r="H34" s="58"/>
      <c r="I34" s="59"/>
      <c r="J34" s="15"/>
    </row>
    <row r="35" spans="2:10" ht="93.75" x14ac:dyDescent="0.25">
      <c r="B35" s="10" t="s">
        <v>30</v>
      </c>
      <c r="C35" s="45" t="s">
        <v>6</v>
      </c>
      <c r="D35" s="71"/>
      <c r="E35" s="239" t="s">
        <v>732</v>
      </c>
      <c r="F35" s="58"/>
      <c r="G35" s="58"/>
      <c r="H35" s="58"/>
      <c r="I35" s="59"/>
      <c r="J35" s="15"/>
    </row>
    <row r="36" spans="2:10" ht="112.5" x14ac:dyDescent="0.25">
      <c r="B36" s="10" t="s">
        <v>30</v>
      </c>
      <c r="C36" s="45" t="s">
        <v>7</v>
      </c>
      <c r="D36" s="71"/>
      <c r="E36" s="239" t="s">
        <v>225</v>
      </c>
      <c r="F36" s="58"/>
      <c r="G36" s="58"/>
      <c r="H36" s="58"/>
      <c r="I36" s="59"/>
      <c r="J36" s="15"/>
    </row>
    <row r="37" spans="2:10" ht="75" x14ac:dyDescent="0.25">
      <c r="B37" s="10" t="s">
        <v>31</v>
      </c>
      <c r="C37" s="22"/>
      <c r="D37" s="70"/>
      <c r="E37" s="83" t="s">
        <v>231</v>
      </c>
      <c r="F37" s="58"/>
      <c r="G37" s="58"/>
      <c r="H37" s="58"/>
      <c r="I37" s="59"/>
      <c r="J37" s="15"/>
    </row>
    <row r="38" spans="2:10" ht="112.5" x14ac:dyDescent="0.25">
      <c r="B38" s="10" t="s">
        <v>31</v>
      </c>
      <c r="C38" s="6" t="s">
        <v>2</v>
      </c>
      <c r="D38" s="75"/>
      <c r="E38" s="93" t="s">
        <v>232</v>
      </c>
      <c r="F38" s="58"/>
      <c r="G38" s="58"/>
      <c r="H38" s="58"/>
      <c r="I38" s="59"/>
      <c r="J38" s="15"/>
    </row>
    <row r="39" spans="2:10" ht="93.75" x14ac:dyDescent="0.25">
      <c r="B39" s="10" t="s">
        <v>32</v>
      </c>
      <c r="C39" s="45"/>
      <c r="D39" s="71"/>
      <c r="E39" s="83" t="s">
        <v>242</v>
      </c>
      <c r="F39" s="58"/>
      <c r="G39" s="58"/>
      <c r="H39" s="58"/>
      <c r="I39" s="59"/>
      <c r="J39" s="15"/>
    </row>
    <row r="40" spans="2:10" ht="75" x14ac:dyDescent="0.25">
      <c r="B40" s="10" t="s">
        <v>33</v>
      </c>
      <c r="C40" s="45"/>
      <c r="D40" s="71"/>
      <c r="E40" s="83" t="s">
        <v>235</v>
      </c>
      <c r="F40" s="58"/>
      <c r="G40" s="58"/>
      <c r="H40" s="58"/>
      <c r="I40" s="59"/>
      <c r="J40" s="15"/>
    </row>
    <row r="41" spans="2:10" ht="75" x14ac:dyDescent="0.25">
      <c r="B41" s="10" t="s">
        <v>33</v>
      </c>
      <c r="C41" s="6" t="s">
        <v>2</v>
      </c>
      <c r="D41" s="75"/>
      <c r="E41" s="93" t="s">
        <v>234</v>
      </c>
      <c r="F41" s="49" t="s">
        <v>122</v>
      </c>
      <c r="G41" s="58"/>
      <c r="H41" s="58"/>
      <c r="I41" s="59"/>
      <c r="J41" s="15"/>
    </row>
    <row r="42" spans="2:10" ht="93.75" x14ac:dyDescent="0.25">
      <c r="B42" s="10" t="s">
        <v>33</v>
      </c>
      <c r="C42" s="6" t="s">
        <v>3</v>
      </c>
      <c r="D42" s="75"/>
      <c r="E42" s="93" t="s">
        <v>686</v>
      </c>
      <c r="F42" s="49" t="s">
        <v>122</v>
      </c>
      <c r="G42" s="58"/>
      <c r="H42" s="58"/>
      <c r="I42" s="59"/>
      <c r="J42" s="15"/>
    </row>
    <row r="43" spans="2:10" ht="93.75" x14ac:dyDescent="0.25">
      <c r="B43" s="10" t="s">
        <v>33</v>
      </c>
      <c r="C43" s="6" t="s">
        <v>6</v>
      </c>
      <c r="D43" s="75"/>
      <c r="E43" s="93" t="s">
        <v>236</v>
      </c>
      <c r="F43" s="49" t="s">
        <v>122</v>
      </c>
      <c r="G43" s="6"/>
      <c r="H43" s="58"/>
      <c r="I43" s="59"/>
      <c r="J43" s="15"/>
    </row>
    <row r="44" spans="2:10" ht="112.5" x14ac:dyDescent="0.25">
      <c r="B44" s="10" t="s">
        <v>33</v>
      </c>
      <c r="C44" s="6" t="s">
        <v>7</v>
      </c>
      <c r="D44" s="75"/>
      <c r="E44" s="93" t="s">
        <v>237</v>
      </c>
      <c r="F44" s="49" t="s">
        <v>122</v>
      </c>
      <c r="G44" s="6"/>
      <c r="H44" s="58"/>
      <c r="I44" s="59"/>
      <c r="J44" s="15"/>
    </row>
    <row r="45" spans="2:10" ht="75" x14ac:dyDescent="0.25">
      <c r="B45" s="10" t="s">
        <v>33</v>
      </c>
      <c r="C45" s="6" t="s">
        <v>8</v>
      </c>
      <c r="D45" s="75"/>
      <c r="E45" s="93" t="s">
        <v>238</v>
      </c>
      <c r="F45" s="49" t="s">
        <v>122</v>
      </c>
      <c r="G45" s="6"/>
      <c r="H45" s="58"/>
      <c r="I45" s="59"/>
      <c r="J45" s="15"/>
    </row>
    <row r="46" spans="2:10" ht="112.5" x14ac:dyDescent="0.25">
      <c r="B46" s="10" t="s">
        <v>34</v>
      </c>
      <c r="C46" s="45"/>
      <c r="D46" s="71"/>
      <c r="E46" s="237" t="s">
        <v>738</v>
      </c>
      <c r="F46" s="49" t="s">
        <v>131</v>
      </c>
      <c r="G46" s="49" t="s">
        <v>132</v>
      </c>
      <c r="H46" s="58"/>
      <c r="I46" s="59"/>
      <c r="J46" s="15"/>
    </row>
    <row r="47" spans="2:10" ht="56.25" x14ac:dyDescent="0.25">
      <c r="B47" s="10" t="s">
        <v>35</v>
      </c>
      <c r="C47" s="45"/>
      <c r="D47" s="71"/>
      <c r="E47" s="237" t="s">
        <v>244</v>
      </c>
      <c r="F47" s="49" t="s">
        <v>122</v>
      </c>
      <c r="G47" s="6"/>
      <c r="H47" s="58"/>
      <c r="I47" s="59"/>
      <c r="J47" s="15"/>
    </row>
    <row r="48" spans="2:10" ht="75" x14ac:dyDescent="0.25">
      <c r="B48" s="10" t="s">
        <v>36</v>
      </c>
      <c r="C48" s="45"/>
      <c r="D48" s="71"/>
      <c r="E48" s="237" t="s">
        <v>245</v>
      </c>
      <c r="F48" s="49" t="s">
        <v>131</v>
      </c>
      <c r="G48" s="49" t="s">
        <v>132</v>
      </c>
      <c r="H48" s="58"/>
      <c r="I48" s="59"/>
      <c r="J48" s="15"/>
    </row>
    <row r="49" spans="2:10" ht="112.5" x14ac:dyDescent="0.25">
      <c r="B49" s="10" t="s">
        <v>36</v>
      </c>
      <c r="C49" s="6" t="s">
        <v>2</v>
      </c>
      <c r="D49" s="75"/>
      <c r="E49" s="93" t="s">
        <v>246</v>
      </c>
      <c r="F49" s="58"/>
      <c r="G49" s="58"/>
      <c r="H49" s="58"/>
      <c r="I49" s="59"/>
      <c r="J49" s="15"/>
    </row>
    <row r="50" spans="2:10" ht="56.25" x14ac:dyDescent="0.25">
      <c r="B50" s="10" t="s">
        <v>37</v>
      </c>
      <c r="C50" s="45"/>
      <c r="D50" s="71"/>
      <c r="E50" s="237" t="s">
        <v>247</v>
      </c>
      <c r="F50" s="49" t="s">
        <v>131</v>
      </c>
      <c r="G50" s="49" t="s">
        <v>132</v>
      </c>
      <c r="H50" s="49" t="s">
        <v>137</v>
      </c>
      <c r="I50" s="49" t="s">
        <v>138</v>
      </c>
      <c r="J50" s="53"/>
    </row>
    <row r="51" spans="2:10" ht="75" x14ac:dyDescent="0.25">
      <c r="B51" s="10" t="s">
        <v>38</v>
      </c>
      <c r="C51" s="6"/>
      <c r="D51" s="70"/>
      <c r="E51" s="242" t="s">
        <v>253</v>
      </c>
      <c r="F51" s="53"/>
      <c r="G51" s="53"/>
      <c r="H51" s="53"/>
      <c r="I51" s="53"/>
      <c r="J51" s="53"/>
    </row>
    <row r="52" spans="2:10" ht="93.75" x14ac:dyDescent="0.25">
      <c r="B52" s="10" t="s">
        <v>39</v>
      </c>
      <c r="C52" s="6"/>
      <c r="D52" s="75"/>
      <c r="E52" s="83" t="s">
        <v>257</v>
      </c>
      <c r="F52" s="53"/>
      <c r="G52" s="53"/>
      <c r="H52" s="53"/>
      <c r="I52" s="53"/>
      <c r="J52" s="53"/>
    </row>
    <row r="53" spans="2:10" ht="18.75" customHeight="1" x14ac:dyDescent="0.25">
      <c r="B53" s="10" t="s">
        <v>40</v>
      </c>
      <c r="C53" s="6"/>
      <c r="D53" s="75"/>
      <c r="E53" s="237" t="s">
        <v>1032</v>
      </c>
      <c r="F53" s="53"/>
      <c r="G53" s="53"/>
      <c r="H53" s="53"/>
      <c r="I53" s="53"/>
      <c r="J53" s="53"/>
    </row>
    <row r="54" spans="2:10" ht="150" x14ac:dyDescent="0.25">
      <c r="B54" s="10" t="s">
        <v>41</v>
      </c>
      <c r="C54" s="6"/>
      <c r="D54" s="75"/>
      <c r="E54" s="237" t="s">
        <v>261</v>
      </c>
      <c r="F54" s="53"/>
      <c r="G54" s="53"/>
      <c r="H54" s="53"/>
      <c r="I54" s="53"/>
      <c r="J54" s="53"/>
    </row>
    <row r="55" spans="2:10" ht="93.75" x14ac:dyDescent="0.25">
      <c r="B55" s="10" t="s">
        <v>42</v>
      </c>
      <c r="C55" s="22"/>
      <c r="D55" s="70"/>
      <c r="E55" s="242" t="s">
        <v>266</v>
      </c>
      <c r="F55" s="53"/>
      <c r="G55" s="53"/>
      <c r="H55" s="53"/>
      <c r="I55" s="53"/>
      <c r="J55" s="53"/>
    </row>
    <row r="56" spans="2:10" ht="112.5" x14ac:dyDescent="0.25">
      <c r="B56" s="10" t="s">
        <v>43</v>
      </c>
      <c r="C56" s="46"/>
      <c r="D56" s="78"/>
      <c r="E56" s="237" t="s">
        <v>269</v>
      </c>
      <c r="F56" s="49" t="s">
        <v>122</v>
      </c>
      <c r="G56" s="53"/>
      <c r="H56" s="53"/>
      <c r="I56" s="53"/>
      <c r="J56" s="53"/>
    </row>
    <row r="57" spans="2:10" ht="75" x14ac:dyDescent="0.25">
      <c r="B57" s="10" t="s">
        <v>44</v>
      </c>
      <c r="C57" s="47"/>
      <c r="D57" s="73"/>
      <c r="E57" s="83" t="s">
        <v>270</v>
      </c>
      <c r="F57" s="53"/>
      <c r="G57" s="53"/>
      <c r="H57" s="53"/>
      <c r="I57" s="53"/>
      <c r="J57" s="53"/>
    </row>
    <row r="58" spans="2:10" ht="56.25" x14ac:dyDescent="0.25">
      <c r="B58" s="10" t="s">
        <v>45</v>
      </c>
      <c r="C58" s="47"/>
      <c r="D58" s="73"/>
      <c r="E58" s="242" t="s">
        <v>754</v>
      </c>
      <c r="F58" s="53"/>
      <c r="G58" s="53"/>
      <c r="H58" s="53"/>
      <c r="I58" s="53"/>
      <c r="J58" s="53"/>
    </row>
    <row r="59" spans="2:10" ht="75" x14ac:dyDescent="0.25">
      <c r="B59" s="10" t="s">
        <v>46</v>
      </c>
      <c r="C59" s="47"/>
      <c r="D59" s="73"/>
      <c r="E59" s="83" t="s">
        <v>274</v>
      </c>
      <c r="F59" s="53"/>
      <c r="G59" s="53"/>
      <c r="H59" s="53"/>
      <c r="I59" s="53"/>
      <c r="J59" s="53"/>
    </row>
    <row r="60" spans="2:10" ht="131.25" x14ac:dyDescent="0.25">
      <c r="B60" s="10" t="s">
        <v>47</v>
      </c>
      <c r="C60" s="47"/>
      <c r="D60" s="73"/>
      <c r="E60" s="83" t="s">
        <v>279</v>
      </c>
      <c r="F60" s="53"/>
      <c r="G60" s="53"/>
      <c r="H60" s="53"/>
      <c r="I60" s="53"/>
      <c r="J60" s="53"/>
    </row>
    <row r="61" spans="2:10" ht="131.25" x14ac:dyDescent="0.25">
      <c r="B61" s="10" t="s">
        <v>47</v>
      </c>
      <c r="C61" s="8" t="s">
        <v>2</v>
      </c>
      <c r="D61" s="78"/>
      <c r="E61" s="241" t="s">
        <v>759</v>
      </c>
      <c r="F61" s="53"/>
      <c r="G61" s="53"/>
      <c r="H61" s="53"/>
      <c r="I61" s="53"/>
      <c r="J61" s="53"/>
    </row>
    <row r="62" spans="2:10" ht="243.75" x14ac:dyDescent="0.25">
      <c r="B62" s="11" t="s">
        <v>47</v>
      </c>
      <c r="C62" s="8" t="s">
        <v>3</v>
      </c>
      <c r="D62" s="78"/>
      <c r="E62" s="241" t="s">
        <v>283</v>
      </c>
      <c r="F62" s="53"/>
      <c r="G62" s="53"/>
      <c r="H62" s="53"/>
      <c r="I62" s="53"/>
      <c r="J62" s="53"/>
    </row>
    <row r="63" spans="2:10" ht="56.25" x14ac:dyDescent="0.25">
      <c r="B63" s="11" t="s">
        <v>48</v>
      </c>
      <c r="C63" s="22"/>
      <c r="D63" s="70"/>
      <c r="E63" s="83" t="s">
        <v>285</v>
      </c>
      <c r="F63" s="49" t="s">
        <v>122</v>
      </c>
      <c r="G63" s="53"/>
      <c r="H63" s="53"/>
      <c r="I63" s="53"/>
      <c r="J63" s="53"/>
    </row>
    <row r="64" spans="2:10" ht="131.25" x14ac:dyDescent="0.25">
      <c r="B64" s="11" t="s">
        <v>49</v>
      </c>
      <c r="C64" s="47"/>
      <c r="D64" s="73"/>
      <c r="E64" s="242" t="s">
        <v>289</v>
      </c>
      <c r="F64" s="53"/>
      <c r="G64" s="53"/>
      <c r="H64" s="53"/>
      <c r="I64" s="53"/>
      <c r="J64" s="53"/>
    </row>
    <row r="65" spans="2:10" ht="150" x14ac:dyDescent="0.25">
      <c r="B65" s="11" t="s">
        <v>50</v>
      </c>
      <c r="C65" s="45"/>
      <c r="D65" s="71"/>
      <c r="E65" s="83" t="s">
        <v>297</v>
      </c>
      <c r="F65" s="49" t="s">
        <v>122</v>
      </c>
      <c r="G65" s="53"/>
      <c r="H65" s="53"/>
      <c r="I65" s="53"/>
      <c r="J65" s="53"/>
    </row>
    <row r="66" spans="2:10" ht="75" x14ac:dyDescent="0.25">
      <c r="B66" s="11" t="s">
        <v>51</v>
      </c>
      <c r="C66" s="45"/>
      <c r="D66" s="71"/>
      <c r="E66" s="83" t="s">
        <v>299</v>
      </c>
      <c r="F66" s="49" t="s">
        <v>122</v>
      </c>
      <c r="G66" s="53"/>
      <c r="H66" s="53"/>
      <c r="I66" s="53"/>
      <c r="J66" s="53"/>
    </row>
    <row r="67" spans="2:10" ht="150" x14ac:dyDescent="0.25">
      <c r="B67" s="11" t="s">
        <v>52</v>
      </c>
      <c r="C67" s="45"/>
      <c r="D67" s="71"/>
      <c r="E67" s="242" t="s">
        <v>1033</v>
      </c>
      <c r="F67" s="53"/>
      <c r="G67" s="53"/>
      <c r="H67" s="53"/>
      <c r="I67" s="53"/>
      <c r="J67" s="53"/>
    </row>
    <row r="68" spans="2:10" ht="75" x14ac:dyDescent="0.25">
      <c r="B68" s="11" t="s">
        <v>52</v>
      </c>
      <c r="C68" s="8" t="s">
        <v>2</v>
      </c>
      <c r="D68" s="78"/>
      <c r="E68" s="241" t="s">
        <v>683</v>
      </c>
      <c r="F68" s="53"/>
      <c r="G68" s="53"/>
      <c r="H68" s="53"/>
      <c r="I68" s="53"/>
      <c r="J68" s="53"/>
    </row>
    <row r="69" spans="2:10" ht="112.5" x14ac:dyDescent="0.25">
      <c r="B69" s="11" t="s">
        <v>52</v>
      </c>
      <c r="C69" s="44" t="s">
        <v>3</v>
      </c>
      <c r="D69" s="44"/>
      <c r="E69" s="243" t="s">
        <v>317</v>
      </c>
      <c r="F69" s="53"/>
      <c r="G69" s="53"/>
      <c r="H69" s="53"/>
      <c r="I69" s="53"/>
      <c r="J69" s="53"/>
    </row>
    <row r="70" spans="2:10" ht="112.5" x14ac:dyDescent="0.25">
      <c r="B70" s="10" t="s">
        <v>53</v>
      </c>
      <c r="C70" s="2"/>
      <c r="D70" s="2"/>
      <c r="E70" s="237" t="s">
        <v>682</v>
      </c>
      <c r="F70" s="53"/>
      <c r="G70" s="53"/>
      <c r="H70" s="53"/>
      <c r="I70" s="53"/>
      <c r="J70" s="53"/>
    </row>
    <row r="71" spans="2:10" ht="131.25" x14ac:dyDescent="0.25">
      <c r="B71" s="10" t="s">
        <v>54</v>
      </c>
      <c r="C71" s="2"/>
      <c r="D71" s="2"/>
      <c r="E71" s="237" t="s">
        <v>681</v>
      </c>
      <c r="F71" s="53"/>
      <c r="G71" s="53"/>
      <c r="H71" s="53"/>
      <c r="I71" s="53"/>
      <c r="J71" s="53"/>
    </row>
    <row r="72" spans="2:10" ht="150" x14ac:dyDescent="0.25">
      <c r="B72" s="10" t="s">
        <v>55</v>
      </c>
      <c r="C72" s="42"/>
      <c r="D72" s="77"/>
      <c r="E72" s="237" t="s">
        <v>1034</v>
      </c>
      <c r="F72" s="53"/>
      <c r="G72" s="53"/>
      <c r="H72" s="53"/>
      <c r="I72" s="53"/>
      <c r="J72" s="53"/>
    </row>
    <row r="73" spans="2:10" ht="75" x14ac:dyDescent="0.25">
      <c r="B73" s="10" t="s">
        <v>55</v>
      </c>
      <c r="C73" s="6" t="s">
        <v>2</v>
      </c>
      <c r="D73" s="75"/>
      <c r="E73" s="239" t="s">
        <v>320</v>
      </c>
      <c r="F73" s="53"/>
      <c r="G73" s="53"/>
      <c r="H73" s="53"/>
      <c r="I73" s="53"/>
      <c r="J73" s="53"/>
    </row>
    <row r="74" spans="2:10" x14ac:dyDescent="0.25">
      <c r="B74" s="2"/>
      <c r="C74" s="2"/>
      <c r="D74" s="2"/>
      <c r="E74" s="240"/>
      <c r="F74" s="53"/>
      <c r="G74" s="53"/>
      <c r="H74" s="53"/>
      <c r="I74" s="53"/>
      <c r="J74" s="53"/>
    </row>
    <row r="75" spans="2:10" ht="75" x14ac:dyDescent="0.25">
      <c r="B75" s="10" t="s">
        <v>56</v>
      </c>
      <c r="C75" s="22"/>
      <c r="D75" s="70"/>
      <c r="E75" s="242" t="s">
        <v>10</v>
      </c>
      <c r="F75" s="49" t="s">
        <v>122</v>
      </c>
      <c r="G75" s="53"/>
      <c r="H75" s="53"/>
      <c r="I75" s="53"/>
      <c r="J75" s="53"/>
    </row>
    <row r="76" spans="2:10" ht="56.25" x14ac:dyDescent="0.25">
      <c r="B76" s="10" t="s">
        <v>57</v>
      </c>
      <c r="C76" s="45"/>
      <c r="D76" s="71"/>
      <c r="E76" s="242" t="s">
        <v>481</v>
      </c>
      <c r="F76" s="49" t="s">
        <v>131</v>
      </c>
      <c r="G76" s="49" t="s">
        <v>132</v>
      </c>
      <c r="H76" s="49"/>
      <c r="I76" s="60"/>
      <c r="J76" s="53"/>
    </row>
    <row r="77" spans="2:10" ht="150" x14ac:dyDescent="0.25">
      <c r="B77" s="10" t="s">
        <v>58</v>
      </c>
      <c r="C77" s="45"/>
      <c r="D77" s="71"/>
      <c r="E77" s="237" t="s">
        <v>490</v>
      </c>
      <c r="F77" s="53"/>
      <c r="G77" s="53"/>
      <c r="H77" s="53"/>
      <c r="I77" s="53"/>
      <c r="J77" s="53"/>
    </row>
    <row r="78" spans="2:10" ht="150" x14ac:dyDescent="0.25">
      <c r="B78" s="10" t="s">
        <v>59</v>
      </c>
      <c r="C78" s="45"/>
      <c r="D78" s="71"/>
      <c r="E78" s="242" t="s">
        <v>491</v>
      </c>
      <c r="F78" s="53"/>
      <c r="G78" s="53"/>
      <c r="H78" s="53"/>
      <c r="I78" s="53"/>
      <c r="J78" s="53"/>
    </row>
    <row r="79" spans="2:10" ht="150" x14ac:dyDescent="0.25">
      <c r="B79" s="10" t="s">
        <v>60</v>
      </c>
      <c r="C79" s="42"/>
      <c r="D79" s="71"/>
      <c r="E79" s="242" t="s">
        <v>486</v>
      </c>
      <c r="F79" s="53"/>
      <c r="G79" s="53"/>
      <c r="H79" s="53"/>
      <c r="I79" s="53"/>
      <c r="J79" s="53"/>
    </row>
    <row r="80" spans="2:10" ht="112.5" x14ac:dyDescent="0.25">
      <c r="B80" s="10" t="s">
        <v>61</v>
      </c>
      <c r="C80" s="45"/>
      <c r="D80" s="71"/>
      <c r="E80" s="83" t="s">
        <v>487</v>
      </c>
      <c r="F80" s="53"/>
      <c r="G80" s="53"/>
      <c r="H80" s="53"/>
      <c r="I80" s="53"/>
      <c r="J80" s="53"/>
    </row>
    <row r="81" spans="2:10" ht="75" x14ac:dyDescent="0.25">
      <c r="B81" s="10" t="s">
        <v>61</v>
      </c>
      <c r="C81" s="6" t="s">
        <v>2</v>
      </c>
      <c r="D81" s="70"/>
      <c r="E81" s="241" t="s">
        <v>493</v>
      </c>
      <c r="F81" s="53"/>
      <c r="G81" s="53"/>
      <c r="H81" s="53"/>
      <c r="I81" s="53"/>
      <c r="J81" s="53"/>
    </row>
    <row r="82" spans="2:10" ht="75" x14ac:dyDescent="0.25">
      <c r="B82" s="10" t="s">
        <v>61</v>
      </c>
      <c r="C82" s="6" t="s">
        <v>3</v>
      </c>
      <c r="D82" s="75"/>
      <c r="E82" s="239" t="s">
        <v>494</v>
      </c>
      <c r="F82" s="53"/>
      <c r="G82" s="53"/>
      <c r="H82" s="53"/>
      <c r="I82" s="53"/>
      <c r="J82" s="53"/>
    </row>
    <row r="83" spans="2:10" ht="56.25" x14ac:dyDescent="0.25">
      <c r="B83" s="10" t="s">
        <v>62</v>
      </c>
      <c r="C83" s="45"/>
      <c r="D83" s="71"/>
      <c r="E83" s="83" t="s">
        <v>678</v>
      </c>
      <c r="F83" s="49" t="s">
        <v>140</v>
      </c>
      <c r="G83" s="49" t="s">
        <v>141</v>
      </c>
      <c r="H83" s="53"/>
      <c r="I83" s="53"/>
      <c r="J83" s="53"/>
    </row>
    <row r="84" spans="2:10" ht="75" x14ac:dyDescent="0.25">
      <c r="B84" s="10" t="s">
        <v>62</v>
      </c>
      <c r="C84" s="6" t="s">
        <v>2</v>
      </c>
      <c r="D84" s="75"/>
      <c r="E84" s="93" t="s">
        <v>145</v>
      </c>
      <c r="F84" s="53"/>
      <c r="G84" s="53"/>
      <c r="H84" s="53"/>
      <c r="I84" s="53"/>
      <c r="J84" s="53"/>
    </row>
    <row r="85" spans="2:10" ht="93.75" x14ac:dyDescent="0.25">
      <c r="B85" s="10" t="s">
        <v>63</v>
      </c>
      <c r="C85" s="45"/>
      <c r="D85" s="71"/>
      <c r="E85" s="83" t="s">
        <v>144</v>
      </c>
      <c r="F85" s="53"/>
      <c r="G85" s="53"/>
      <c r="H85" s="53"/>
      <c r="I85" s="53"/>
      <c r="J85" s="53"/>
    </row>
    <row r="86" spans="2:10" ht="112.5" x14ac:dyDescent="0.25">
      <c r="B86" s="10" t="s">
        <v>64</v>
      </c>
      <c r="C86" s="42"/>
      <c r="D86" s="71"/>
      <c r="E86" s="242" t="s">
        <v>506</v>
      </c>
      <c r="F86" s="53"/>
      <c r="G86" s="53"/>
      <c r="H86" s="53"/>
      <c r="I86" s="53"/>
      <c r="J86" s="53"/>
    </row>
    <row r="87" spans="2:10" ht="112.5" x14ac:dyDescent="0.25">
      <c r="B87" s="10" t="s">
        <v>65</v>
      </c>
      <c r="C87" s="6"/>
      <c r="D87" s="75"/>
      <c r="E87" s="83" t="s">
        <v>507</v>
      </c>
      <c r="F87" s="49" t="s">
        <v>131</v>
      </c>
      <c r="G87" s="49" t="s">
        <v>132</v>
      </c>
      <c r="H87" s="49" t="s">
        <v>137</v>
      </c>
      <c r="I87" s="49" t="s">
        <v>138</v>
      </c>
      <c r="J87" s="49" t="s">
        <v>139</v>
      </c>
    </row>
    <row r="88" spans="2:10" ht="112.5" x14ac:dyDescent="0.25">
      <c r="B88" s="10" t="s">
        <v>66</v>
      </c>
      <c r="C88" s="22"/>
      <c r="D88" s="70"/>
      <c r="E88" s="242" t="s">
        <v>508</v>
      </c>
      <c r="F88" s="49" t="s">
        <v>122</v>
      </c>
      <c r="G88" s="53"/>
      <c r="H88" s="53"/>
      <c r="I88" s="53"/>
      <c r="J88" s="53"/>
    </row>
    <row r="89" spans="2:10" ht="112.5" x14ac:dyDescent="0.25">
      <c r="B89" s="10" t="s">
        <v>67</v>
      </c>
      <c r="C89" s="22"/>
      <c r="D89" s="70"/>
      <c r="E89" s="242" t="s">
        <v>589</v>
      </c>
      <c r="F89" s="49" t="s">
        <v>122</v>
      </c>
      <c r="G89" s="53"/>
      <c r="H89" s="53"/>
      <c r="I89" s="53"/>
      <c r="J89" s="53"/>
    </row>
    <row r="90" spans="2:10" ht="93.75" x14ac:dyDescent="0.25">
      <c r="B90" s="10" t="s">
        <v>68</v>
      </c>
      <c r="C90" s="22"/>
      <c r="D90" s="70"/>
      <c r="E90" s="237" t="s">
        <v>560</v>
      </c>
      <c r="F90" s="49" t="s">
        <v>122</v>
      </c>
      <c r="G90" s="53"/>
      <c r="H90" s="53"/>
      <c r="I90" s="53"/>
      <c r="J90" s="53"/>
    </row>
    <row r="91" spans="2:10" ht="93.75" x14ac:dyDescent="0.25">
      <c r="B91" s="10" t="s">
        <v>68</v>
      </c>
      <c r="C91" s="46" t="s">
        <v>2</v>
      </c>
      <c r="D91" s="78"/>
      <c r="E91" s="239" t="s">
        <v>557</v>
      </c>
      <c r="F91" s="49" t="s">
        <v>122</v>
      </c>
      <c r="G91" s="53"/>
      <c r="H91" s="53"/>
      <c r="I91" s="53"/>
      <c r="J91" s="53"/>
    </row>
    <row r="92" spans="2:10" ht="75" x14ac:dyDescent="0.25">
      <c r="B92" s="10" t="s">
        <v>68</v>
      </c>
      <c r="C92" s="46" t="s">
        <v>3</v>
      </c>
      <c r="D92" s="78"/>
      <c r="E92" s="93" t="s">
        <v>872</v>
      </c>
      <c r="F92" s="53"/>
      <c r="G92" s="53"/>
      <c r="H92" s="53"/>
      <c r="I92" s="53"/>
      <c r="J92" s="53"/>
    </row>
    <row r="93" spans="2:10" ht="75" x14ac:dyDescent="0.25">
      <c r="B93" s="10" t="s">
        <v>68</v>
      </c>
      <c r="C93" s="46" t="s">
        <v>6</v>
      </c>
      <c r="D93" s="78"/>
      <c r="E93" s="93" t="s">
        <v>561</v>
      </c>
      <c r="F93" s="53"/>
      <c r="G93" s="53"/>
      <c r="H93" s="53"/>
      <c r="I93" s="53"/>
      <c r="J93" s="53"/>
    </row>
    <row r="94" spans="2:10" ht="112.5" x14ac:dyDescent="0.25">
      <c r="B94" s="10" t="s">
        <v>68</v>
      </c>
      <c r="C94" s="46" t="s">
        <v>7</v>
      </c>
      <c r="D94" s="78"/>
      <c r="E94" s="93" t="s">
        <v>562</v>
      </c>
      <c r="F94" s="53"/>
      <c r="G94" s="53"/>
      <c r="H94" s="53"/>
      <c r="I94" s="53"/>
      <c r="J94" s="53"/>
    </row>
    <row r="95" spans="2:10" ht="75" x14ac:dyDescent="0.25">
      <c r="B95" s="10" t="s">
        <v>68</v>
      </c>
      <c r="C95" s="46" t="s">
        <v>8</v>
      </c>
      <c r="D95" s="78"/>
      <c r="E95" s="93" t="s">
        <v>564</v>
      </c>
      <c r="F95" s="53"/>
      <c r="G95" s="53"/>
      <c r="H95" s="53"/>
      <c r="I95" s="53"/>
      <c r="J95" s="53"/>
    </row>
    <row r="96" spans="2:10" ht="93.75" x14ac:dyDescent="0.25">
      <c r="B96" s="10" t="s">
        <v>68</v>
      </c>
      <c r="C96" s="46" t="s">
        <v>9</v>
      </c>
      <c r="D96" s="78"/>
      <c r="E96" s="93" t="s">
        <v>563</v>
      </c>
      <c r="F96" s="53"/>
      <c r="G96" s="53"/>
      <c r="H96" s="53"/>
      <c r="I96" s="53"/>
      <c r="J96" s="53"/>
    </row>
    <row r="97" spans="2:10" ht="75" x14ac:dyDescent="0.25">
      <c r="B97" s="10" t="s">
        <v>69</v>
      </c>
      <c r="C97" s="22"/>
      <c r="D97" s="70"/>
      <c r="E97" s="83" t="s">
        <v>565</v>
      </c>
      <c r="F97" s="53"/>
      <c r="G97" s="53"/>
      <c r="H97" s="53"/>
      <c r="I97" s="53"/>
      <c r="J97" s="53"/>
    </row>
    <row r="98" spans="2:10" ht="56.25" x14ac:dyDescent="0.25">
      <c r="B98" s="11" t="s">
        <v>69</v>
      </c>
      <c r="C98" s="46" t="s">
        <v>2</v>
      </c>
      <c r="D98" s="78"/>
      <c r="E98" s="241" t="s">
        <v>566</v>
      </c>
      <c r="F98" s="53"/>
      <c r="G98" s="53"/>
      <c r="H98" s="53"/>
      <c r="I98" s="53"/>
      <c r="J98" s="53"/>
    </row>
    <row r="99" spans="2:10" ht="112.5" x14ac:dyDescent="0.25">
      <c r="B99" s="11" t="s">
        <v>70</v>
      </c>
      <c r="C99" s="22"/>
      <c r="D99" s="70"/>
      <c r="E99" s="83" t="s">
        <v>569</v>
      </c>
      <c r="F99" s="53"/>
      <c r="G99" s="53"/>
      <c r="H99" s="53"/>
      <c r="I99" s="53"/>
      <c r="J99" s="53"/>
    </row>
    <row r="100" spans="2:10" ht="75" x14ac:dyDescent="0.25">
      <c r="B100" s="11" t="s">
        <v>71</v>
      </c>
      <c r="C100" s="12"/>
      <c r="D100" s="79"/>
      <c r="E100" s="83" t="s">
        <v>570</v>
      </c>
      <c r="F100" s="53"/>
      <c r="G100" s="53"/>
      <c r="H100" s="53"/>
      <c r="I100" s="53"/>
      <c r="J100" s="53"/>
    </row>
    <row r="101" spans="2:10" ht="75" x14ac:dyDescent="0.25">
      <c r="B101" s="11" t="s">
        <v>72</v>
      </c>
      <c r="C101" s="12"/>
      <c r="D101" s="79"/>
      <c r="E101" s="83" t="s">
        <v>572</v>
      </c>
      <c r="F101" s="53"/>
      <c r="G101" s="53"/>
      <c r="H101" s="53"/>
      <c r="I101" s="53"/>
      <c r="J101" s="53"/>
    </row>
    <row r="102" spans="2:10" ht="93.75" x14ac:dyDescent="0.25">
      <c r="B102" s="11" t="s">
        <v>73</v>
      </c>
      <c r="C102" s="12"/>
      <c r="D102" s="79"/>
      <c r="E102" s="83" t="s">
        <v>576</v>
      </c>
      <c r="F102" s="53"/>
      <c r="G102" s="53"/>
      <c r="H102" s="53"/>
      <c r="I102" s="53"/>
      <c r="J102" s="53"/>
    </row>
    <row r="103" spans="2:10" ht="112.5" x14ac:dyDescent="0.25">
      <c r="B103" s="11" t="s">
        <v>74</v>
      </c>
      <c r="C103" s="12"/>
      <c r="D103" s="79"/>
      <c r="E103" s="83" t="s">
        <v>575</v>
      </c>
      <c r="F103" s="53"/>
      <c r="G103" s="53"/>
      <c r="H103" s="53"/>
      <c r="I103" s="53"/>
      <c r="J103" s="53"/>
    </row>
    <row r="104" spans="2:10" ht="187.5" x14ac:dyDescent="0.25">
      <c r="B104" s="11" t="s">
        <v>75</v>
      </c>
      <c r="C104" s="12"/>
      <c r="D104" s="79"/>
      <c r="E104" s="83" t="s">
        <v>581</v>
      </c>
      <c r="F104" s="53"/>
      <c r="G104" s="53"/>
      <c r="H104" s="53"/>
      <c r="I104" s="53"/>
      <c r="J104" s="53"/>
    </row>
    <row r="105" spans="2:10" ht="93.75" x14ac:dyDescent="0.25">
      <c r="B105" s="11" t="s">
        <v>76</v>
      </c>
      <c r="C105" s="12"/>
      <c r="D105" s="79"/>
      <c r="E105" s="83" t="s">
        <v>584</v>
      </c>
      <c r="F105" s="53"/>
      <c r="G105" s="53"/>
      <c r="H105" s="53"/>
      <c r="I105" s="53"/>
      <c r="J105" s="53"/>
    </row>
    <row r="106" spans="2:10" ht="93.75" x14ac:dyDescent="0.25">
      <c r="B106" s="11" t="s">
        <v>77</v>
      </c>
      <c r="C106" s="12"/>
      <c r="D106" s="79"/>
      <c r="E106" s="83" t="s">
        <v>613</v>
      </c>
      <c r="F106" s="53"/>
      <c r="G106" s="53"/>
      <c r="H106" s="53"/>
      <c r="I106" s="53"/>
      <c r="J106" s="53"/>
    </row>
    <row r="107" spans="2:10" ht="75" x14ac:dyDescent="0.25">
      <c r="B107" s="11" t="s">
        <v>78</v>
      </c>
      <c r="C107" s="13"/>
      <c r="D107" s="80"/>
      <c r="E107" s="83" t="s">
        <v>807</v>
      </c>
      <c r="F107" s="53"/>
      <c r="G107" s="53"/>
      <c r="H107" s="53"/>
      <c r="I107" s="53"/>
      <c r="J107" s="53"/>
    </row>
    <row r="108" spans="2:10" ht="112.5" x14ac:dyDescent="0.25">
      <c r="B108" s="11" t="s">
        <v>79</v>
      </c>
      <c r="C108" s="45"/>
      <c r="D108" s="71"/>
      <c r="E108" s="83" t="s">
        <v>579</v>
      </c>
      <c r="F108" s="53"/>
      <c r="G108" s="53"/>
      <c r="H108" s="53"/>
      <c r="I108" s="53"/>
      <c r="J108" s="53"/>
    </row>
    <row r="109" spans="2:10" ht="56.25" x14ac:dyDescent="0.25">
      <c r="B109" s="11" t="s">
        <v>80</v>
      </c>
      <c r="C109" s="45"/>
      <c r="D109" s="71"/>
      <c r="E109" s="83" t="s">
        <v>588</v>
      </c>
      <c r="F109" s="53"/>
      <c r="G109" s="53"/>
      <c r="H109" s="53"/>
      <c r="I109" s="53"/>
      <c r="J109" s="53"/>
    </row>
    <row r="110" spans="2:10" ht="93.75" x14ac:dyDescent="0.25">
      <c r="B110" s="11" t="s">
        <v>81</v>
      </c>
      <c r="C110" s="45"/>
      <c r="D110" s="71"/>
      <c r="E110" s="83" t="s">
        <v>1038</v>
      </c>
      <c r="F110" s="53"/>
      <c r="G110" s="53"/>
      <c r="H110" s="53"/>
      <c r="I110" s="53"/>
      <c r="J110" s="53"/>
    </row>
    <row r="111" spans="2:10" ht="75" x14ac:dyDescent="0.25">
      <c r="B111" s="11" t="s">
        <v>82</v>
      </c>
      <c r="C111" s="45"/>
      <c r="D111" s="71"/>
      <c r="E111" s="242" t="s">
        <v>591</v>
      </c>
      <c r="F111" s="53"/>
      <c r="G111" s="53"/>
      <c r="H111" s="53"/>
      <c r="I111" s="53"/>
      <c r="J111" s="53"/>
    </row>
    <row r="112" spans="2:10" ht="75" x14ac:dyDescent="0.25">
      <c r="B112" s="11" t="s">
        <v>83</v>
      </c>
      <c r="C112" s="45"/>
      <c r="D112" s="71"/>
      <c r="E112" s="83" t="s">
        <v>615</v>
      </c>
      <c r="F112" s="53"/>
      <c r="G112" s="53"/>
      <c r="H112" s="53"/>
      <c r="I112" s="53"/>
      <c r="J112" s="53"/>
    </row>
    <row r="113" spans="2:10" ht="56.25" x14ac:dyDescent="0.25">
      <c r="B113" s="11" t="s">
        <v>84</v>
      </c>
      <c r="C113" s="45"/>
      <c r="D113" s="71"/>
      <c r="E113" s="237" t="s">
        <v>119</v>
      </c>
      <c r="F113" s="53"/>
      <c r="G113" s="53"/>
      <c r="H113" s="53"/>
      <c r="I113" s="53"/>
      <c r="J113" s="53"/>
    </row>
    <row r="114" spans="2:10" ht="56.25" x14ac:dyDescent="0.25">
      <c r="B114" s="11" t="s">
        <v>85</v>
      </c>
      <c r="C114" s="45"/>
      <c r="D114" s="71"/>
      <c r="E114" s="237" t="s">
        <v>86</v>
      </c>
      <c r="F114" s="53"/>
      <c r="G114" s="53"/>
      <c r="H114" s="53"/>
      <c r="I114" s="53"/>
      <c r="J114" s="53"/>
    </row>
    <row r="115" spans="2:10" ht="37.5" x14ac:dyDescent="0.25">
      <c r="B115" s="11" t="s">
        <v>87</v>
      </c>
      <c r="C115" s="45"/>
      <c r="D115" s="71"/>
      <c r="E115" s="237" t="s">
        <v>93</v>
      </c>
      <c r="F115" s="53"/>
      <c r="G115" s="53"/>
      <c r="H115" s="53"/>
      <c r="I115" s="53"/>
      <c r="J115" s="53"/>
    </row>
    <row r="116" spans="2:10" ht="75" x14ac:dyDescent="0.25">
      <c r="B116" s="11" t="s">
        <v>88</v>
      </c>
      <c r="C116" s="45"/>
      <c r="D116" s="71"/>
      <c r="E116" s="237" t="s">
        <v>94</v>
      </c>
      <c r="F116" s="53"/>
      <c r="G116" s="53"/>
      <c r="H116" s="53"/>
      <c r="I116" s="53"/>
      <c r="J116" s="53"/>
    </row>
    <row r="117" spans="2:10" ht="112.5" x14ac:dyDescent="0.25">
      <c r="B117" s="11" t="s">
        <v>89</v>
      </c>
      <c r="C117" s="45"/>
      <c r="D117" s="71"/>
      <c r="E117" s="83" t="s">
        <v>1130</v>
      </c>
      <c r="F117" s="53"/>
      <c r="G117" s="53"/>
      <c r="H117" s="53"/>
      <c r="I117" s="53"/>
      <c r="J117" s="53"/>
    </row>
    <row r="118" spans="2:10" ht="93.75" x14ac:dyDescent="0.25">
      <c r="B118" s="11" t="s">
        <v>90</v>
      </c>
      <c r="C118" s="45"/>
      <c r="D118" s="71"/>
      <c r="E118" s="83" t="s">
        <v>622</v>
      </c>
      <c r="F118" s="53"/>
      <c r="G118" s="53"/>
      <c r="H118" s="53"/>
      <c r="I118" s="53"/>
      <c r="J118" s="53"/>
    </row>
    <row r="119" spans="2:10" ht="131.25" x14ac:dyDescent="0.25">
      <c r="B119" s="11" t="s">
        <v>91</v>
      </c>
      <c r="C119" s="45"/>
      <c r="D119" s="71"/>
      <c r="E119" s="242" t="s">
        <v>626</v>
      </c>
      <c r="F119" s="53"/>
      <c r="G119" s="53"/>
      <c r="H119" s="53"/>
      <c r="I119" s="53"/>
      <c r="J119" s="53"/>
    </row>
    <row r="120" spans="2:10" ht="93.75" x14ac:dyDescent="0.25">
      <c r="B120" s="11" t="s">
        <v>92</v>
      </c>
      <c r="C120" s="45"/>
      <c r="D120" s="71"/>
      <c r="E120" s="237" t="s">
        <v>630</v>
      </c>
      <c r="F120" s="49" t="s">
        <v>122</v>
      </c>
      <c r="G120" s="53"/>
      <c r="H120" s="53"/>
      <c r="I120" s="53"/>
      <c r="J120" s="53"/>
    </row>
    <row r="121" spans="2:10" ht="131.25" x14ac:dyDescent="0.25">
      <c r="B121" s="10" t="s">
        <v>92</v>
      </c>
      <c r="C121" s="6" t="s">
        <v>2</v>
      </c>
      <c r="D121" s="70"/>
      <c r="E121" s="241" t="s">
        <v>652</v>
      </c>
      <c r="F121" s="49"/>
      <c r="G121" s="53"/>
      <c r="H121" s="53"/>
      <c r="I121" s="53"/>
      <c r="J121" s="53"/>
    </row>
    <row r="122" spans="2:10" ht="37.5" x14ac:dyDescent="0.25">
      <c r="B122" s="10" t="s">
        <v>95</v>
      </c>
      <c r="C122" s="45"/>
      <c r="D122" s="71"/>
      <c r="E122" s="83" t="s">
        <v>655</v>
      </c>
      <c r="F122" s="53"/>
      <c r="G122" s="53"/>
      <c r="H122" s="53"/>
      <c r="I122" s="53"/>
      <c r="J122" s="53"/>
    </row>
    <row r="123" spans="2:10" ht="112.5" x14ac:dyDescent="0.25">
      <c r="B123" s="10" t="s">
        <v>96</v>
      </c>
      <c r="C123" s="48"/>
      <c r="D123" s="81"/>
      <c r="E123" s="83" t="s">
        <v>656</v>
      </c>
      <c r="F123" s="53"/>
      <c r="G123" s="53"/>
      <c r="H123" s="53"/>
      <c r="I123" s="53"/>
      <c r="J123" s="53"/>
    </row>
    <row r="124" spans="2:10" ht="75" x14ac:dyDescent="0.25">
      <c r="B124" s="10" t="s">
        <v>97</v>
      </c>
      <c r="C124" s="42"/>
      <c r="D124" s="77"/>
      <c r="E124" s="83" t="s">
        <v>667</v>
      </c>
      <c r="F124" s="53"/>
      <c r="G124" s="53"/>
      <c r="H124" s="53"/>
      <c r="I124" s="53"/>
      <c r="J124" s="53"/>
    </row>
    <row r="125" spans="2:10" ht="93.75" x14ac:dyDescent="0.25">
      <c r="B125" s="10" t="s">
        <v>98</v>
      </c>
      <c r="C125" s="6"/>
      <c r="D125" s="70"/>
      <c r="E125" s="242" t="s">
        <v>669</v>
      </c>
      <c r="F125" s="61" t="s">
        <v>122</v>
      </c>
      <c r="G125" s="61" t="s">
        <v>122</v>
      </c>
      <c r="H125" s="53"/>
      <c r="I125" s="53"/>
      <c r="J125" s="53"/>
    </row>
    <row r="126" spans="2:10" ht="93.75" x14ac:dyDescent="0.25">
      <c r="B126" s="10" t="s">
        <v>117</v>
      </c>
      <c r="C126" s="2"/>
      <c r="D126" s="2"/>
      <c r="E126" s="253" t="s">
        <v>676</v>
      </c>
      <c r="F126" s="53"/>
      <c r="G126" s="53"/>
      <c r="H126" s="53"/>
      <c r="I126" s="53"/>
      <c r="J126" s="53"/>
    </row>
    <row r="127" spans="2:10" ht="75" x14ac:dyDescent="0.25">
      <c r="B127" s="10" t="s">
        <v>118</v>
      </c>
      <c r="C127" s="2"/>
      <c r="D127" s="2"/>
      <c r="E127" s="244" t="s">
        <v>120</v>
      </c>
      <c r="F127" s="53"/>
      <c r="G127" s="53"/>
      <c r="H127" s="53"/>
      <c r="I127" s="53"/>
      <c r="J127" s="53"/>
    </row>
    <row r="128" spans="2:10" x14ac:dyDescent="0.25">
      <c r="B128" s="2"/>
      <c r="C128" s="2"/>
      <c r="D128" s="2"/>
      <c r="E128" s="244"/>
      <c r="F128" s="53"/>
      <c r="G128" s="53"/>
      <c r="H128" s="53"/>
      <c r="I128" s="53"/>
      <c r="J128" s="53"/>
    </row>
    <row r="129" spans="2:10" ht="112.5" x14ac:dyDescent="0.25">
      <c r="B129" s="14" t="s">
        <v>99</v>
      </c>
      <c r="C129" s="51"/>
      <c r="D129" s="82"/>
      <c r="E129" s="245" t="s">
        <v>322</v>
      </c>
      <c r="F129" s="53"/>
      <c r="G129" s="53"/>
      <c r="H129" s="53"/>
      <c r="I129" s="53"/>
      <c r="J129" s="53"/>
    </row>
    <row r="130" spans="2:10" ht="112.5" x14ac:dyDescent="0.25">
      <c r="B130" s="14" t="s">
        <v>99</v>
      </c>
      <c r="C130" s="6" t="s">
        <v>2</v>
      </c>
      <c r="D130" s="70"/>
      <c r="E130" s="246" t="s">
        <v>677</v>
      </c>
      <c r="F130" s="53"/>
      <c r="G130" s="53"/>
      <c r="H130" s="53"/>
      <c r="I130" s="53"/>
      <c r="J130" s="53"/>
    </row>
    <row r="131" spans="2:10" ht="75" x14ac:dyDescent="0.25">
      <c r="B131" s="14" t="s">
        <v>99</v>
      </c>
      <c r="C131" s="6" t="s">
        <v>3</v>
      </c>
      <c r="D131" s="70"/>
      <c r="E131" s="247" t="s">
        <v>1036</v>
      </c>
      <c r="F131" s="53"/>
      <c r="G131" s="53"/>
      <c r="H131" s="53"/>
      <c r="I131" s="53"/>
      <c r="J131" s="53"/>
    </row>
    <row r="132" spans="2:10" ht="75" x14ac:dyDescent="0.25">
      <c r="B132" s="14" t="s">
        <v>100</v>
      </c>
      <c r="C132" s="22"/>
      <c r="D132" s="70"/>
      <c r="E132" s="237" t="s">
        <v>355</v>
      </c>
      <c r="F132" s="53"/>
      <c r="G132" s="53"/>
      <c r="H132" s="53"/>
      <c r="I132" s="53"/>
      <c r="J132" s="53"/>
    </row>
    <row r="133" spans="2:10" ht="56.25" x14ac:dyDescent="0.25">
      <c r="B133" s="14" t="s">
        <v>101</v>
      </c>
      <c r="C133" s="45"/>
      <c r="D133" s="71"/>
      <c r="E133" s="237" t="s">
        <v>356</v>
      </c>
      <c r="F133" s="53"/>
      <c r="G133" s="53"/>
      <c r="H133" s="53"/>
      <c r="I133" s="53"/>
      <c r="J133" s="53"/>
    </row>
    <row r="134" spans="2:10" ht="75" x14ac:dyDescent="0.25">
      <c r="B134" s="14" t="s">
        <v>102</v>
      </c>
      <c r="C134" s="45"/>
      <c r="D134" s="71"/>
      <c r="E134" s="83" t="s">
        <v>357</v>
      </c>
      <c r="F134" s="53"/>
      <c r="G134" s="53"/>
      <c r="H134" s="53"/>
      <c r="I134" s="53"/>
      <c r="J134" s="53"/>
    </row>
    <row r="135" spans="2:10" ht="75" x14ac:dyDescent="0.25">
      <c r="B135" s="10" t="s">
        <v>102</v>
      </c>
      <c r="C135" s="6" t="s">
        <v>2</v>
      </c>
      <c r="D135" s="75"/>
      <c r="E135" s="93" t="s">
        <v>358</v>
      </c>
      <c r="F135" s="53"/>
      <c r="G135" s="53"/>
      <c r="H135" s="53"/>
      <c r="I135" s="53"/>
      <c r="J135" s="53"/>
    </row>
    <row r="136" spans="2:10" ht="56.25" x14ac:dyDescent="0.25">
      <c r="B136" s="10" t="s">
        <v>103</v>
      </c>
      <c r="C136" s="45"/>
      <c r="D136" s="71"/>
      <c r="E136" s="83" t="s">
        <v>359</v>
      </c>
      <c r="F136" s="49" t="s">
        <v>122</v>
      </c>
      <c r="G136" s="53"/>
      <c r="H136" s="53"/>
      <c r="I136" s="53"/>
      <c r="J136" s="53"/>
    </row>
    <row r="137" spans="2:10" ht="168.75" x14ac:dyDescent="0.25">
      <c r="B137" s="10" t="s">
        <v>103</v>
      </c>
      <c r="C137" s="6" t="s">
        <v>2</v>
      </c>
      <c r="D137" s="75"/>
      <c r="E137" s="93" t="s">
        <v>360</v>
      </c>
      <c r="F137" s="49" t="s">
        <v>122</v>
      </c>
      <c r="G137" s="53"/>
      <c r="H137" s="53"/>
      <c r="I137" s="53"/>
      <c r="J137" s="53"/>
    </row>
    <row r="138" spans="2:10" ht="93.75" x14ac:dyDescent="0.25">
      <c r="B138" s="10" t="s">
        <v>103</v>
      </c>
      <c r="C138" s="6" t="s">
        <v>3</v>
      </c>
      <c r="D138" s="70"/>
      <c r="E138" s="241" t="s">
        <v>374</v>
      </c>
      <c r="F138" s="53"/>
      <c r="G138" s="53"/>
      <c r="H138" s="53"/>
      <c r="I138" s="53"/>
      <c r="J138" s="53"/>
    </row>
    <row r="139" spans="2:10" ht="75" x14ac:dyDescent="0.25">
      <c r="B139" s="10" t="s">
        <v>103</v>
      </c>
      <c r="C139" s="6" t="s">
        <v>6</v>
      </c>
      <c r="D139" s="70"/>
      <c r="E139" s="241" t="s">
        <v>376</v>
      </c>
      <c r="F139" s="53"/>
      <c r="G139" s="53"/>
      <c r="H139" s="53"/>
      <c r="I139" s="53"/>
      <c r="J139" s="53"/>
    </row>
    <row r="140" spans="2:10" ht="75" x14ac:dyDescent="0.25">
      <c r="B140" s="10" t="s">
        <v>103</v>
      </c>
      <c r="C140" s="6" t="s">
        <v>7</v>
      </c>
      <c r="D140" s="70"/>
      <c r="E140" s="241" t="s">
        <v>377</v>
      </c>
      <c r="F140" s="53"/>
      <c r="G140" s="53"/>
      <c r="H140" s="53"/>
      <c r="I140" s="53"/>
      <c r="J140" s="53"/>
    </row>
    <row r="141" spans="2:10" ht="93.75" x14ac:dyDescent="0.25">
      <c r="B141" s="10" t="s">
        <v>103</v>
      </c>
      <c r="C141" s="6" t="s">
        <v>8</v>
      </c>
      <c r="D141" s="70"/>
      <c r="E141" s="241" t="s">
        <v>385</v>
      </c>
      <c r="F141" s="53"/>
      <c r="G141" s="53"/>
      <c r="H141" s="53"/>
      <c r="I141" s="53"/>
      <c r="J141" s="53"/>
    </row>
    <row r="142" spans="2:10" ht="37.5" x14ac:dyDescent="0.25">
      <c r="B142" s="10" t="s">
        <v>104</v>
      </c>
      <c r="C142" s="45"/>
      <c r="D142" s="71"/>
      <c r="E142" s="237" t="s">
        <v>391</v>
      </c>
      <c r="F142" s="53"/>
      <c r="G142" s="53"/>
      <c r="H142" s="53"/>
      <c r="I142" s="53"/>
      <c r="J142" s="53"/>
    </row>
    <row r="143" spans="2:10" ht="56.25" x14ac:dyDescent="0.25">
      <c r="B143" s="10" t="s">
        <v>105</v>
      </c>
      <c r="C143" s="42"/>
      <c r="D143" s="77"/>
      <c r="E143" s="237" t="s">
        <v>393</v>
      </c>
      <c r="F143" s="53"/>
      <c r="G143" s="53"/>
      <c r="H143" s="53"/>
      <c r="I143" s="53"/>
      <c r="J143" s="53"/>
    </row>
    <row r="144" spans="2:10" ht="56.25" x14ac:dyDescent="0.25">
      <c r="B144" s="10" t="s">
        <v>106</v>
      </c>
      <c r="C144" s="22"/>
      <c r="D144" s="70"/>
      <c r="E144" s="83" t="s">
        <v>396</v>
      </c>
      <c r="F144" s="53"/>
      <c r="G144" s="53"/>
      <c r="H144" s="53"/>
      <c r="I144" s="53"/>
      <c r="J144" s="53"/>
    </row>
    <row r="145" spans="2:10" ht="75" x14ac:dyDescent="0.25">
      <c r="B145" s="10" t="s">
        <v>106</v>
      </c>
      <c r="C145" s="6" t="s">
        <v>2</v>
      </c>
      <c r="D145" s="70"/>
      <c r="E145" s="241" t="s">
        <v>398</v>
      </c>
      <c r="F145" s="53"/>
      <c r="G145" s="53"/>
      <c r="H145" s="53"/>
      <c r="I145" s="53"/>
      <c r="J145" s="53"/>
    </row>
    <row r="146" spans="2:10" ht="75" x14ac:dyDescent="0.25">
      <c r="B146" s="10" t="s">
        <v>106</v>
      </c>
      <c r="C146" s="6" t="s">
        <v>3</v>
      </c>
      <c r="D146" s="75"/>
      <c r="E146" s="239" t="s">
        <v>410</v>
      </c>
      <c r="F146" s="53"/>
      <c r="G146" s="53"/>
      <c r="H146" s="53"/>
      <c r="I146" s="53"/>
      <c r="J146" s="53"/>
    </row>
    <row r="147" spans="2:10" ht="56.25" x14ac:dyDescent="0.25">
      <c r="B147" s="10" t="s">
        <v>107</v>
      </c>
      <c r="C147" s="45"/>
      <c r="D147" s="71"/>
      <c r="E147" s="242" t="s">
        <v>412</v>
      </c>
      <c r="F147" s="53"/>
      <c r="G147" s="53"/>
      <c r="H147" s="53"/>
      <c r="I147" s="53"/>
      <c r="J147" s="53"/>
    </row>
    <row r="148" spans="2:10" ht="131.25" x14ac:dyDescent="0.25">
      <c r="B148" s="10" t="s">
        <v>107</v>
      </c>
      <c r="C148" s="6" t="s">
        <v>2</v>
      </c>
      <c r="D148" s="75"/>
      <c r="E148" s="93" t="s">
        <v>422</v>
      </c>
      <c r="F148" s="53"/>
      <c r="G148" s="53"/>
      <c r="H148" s="53"/>
      <c r="I148" s="53"/>
      <c r="J148" s="53"/>
    </row>
    <row r="149" spans="2:10" ht="131.25" x14ac:dyDescent="0.25">
      <c r="B149" s="10" t="s">
        <v>108</v>
      </c>
      <c r="C149" s="6"/>
      <c r="D149" s="70"/>
      <c r="E149" s="242" t="s">
        <v>423</v>
      </c>
      <c r="F149" s="53"/>
      <c r="G149" s="53"/>
      <c r="H149" s="53"/>
      <c r="I149" s="53"/>
      <c r="J149" s="53"/>
    </row>
    <row r="150" spans="2:10" ht="93.75" x14ac:dyDescent="0.25">
      <c r="B150" s="10" t="s">
        <v>109</v>
      </c>
      <c r="C150" s="45"/>
      <c r="D150" s="71"/>
      <c r="E150" s="83" t="s">
        <v>424</v>
      </c>
      <c r="F150" s="53"/>
      <c r="G150" s="53"/>
      <c r="H150" s="53"/>
      <c r="I150" s="53"/>
      <c r="J150" s="53"/>
    </row>
    <row r="151" spans="2:10" ht="150" x14ac:dyDescent="0.25">
      <c r="B151" s="10" t="s">
        <v>109</v>
      </c>
      <c r="C151" s="47" t="s">
        <v>2</v>
      </c>
      <c r="D151" s="73"/>
      <c r="E151" s="93" t="s">
        <v>425</v>
      </c>
      <c r="F151" s="53"/>
      <c r="G151" s="53"/>
      <c r="H151" s="53"/>
      <c r="I151" s="53"/>
      <c r="J151" s="53"/>
    </row>
    <row r="152" spans="2:10" ht="75" x14ac:dyDescent="0.25">
      <c r="B152" s="10" t="s">
        <v>110</v>
      </c>
      <c r="C152" s="45"/>
      <c r="D152" s="71"/>
      <c r="E152" s="83" t="s">
        <v>426</v>
      </c>
      <c r="F152" s="53"/>
      <c r="G152" s="53"/>
      <c r="H152" s="53"/>
      <c r="I152" s="53"/>
      <c r="J152" s="53"/>
    </row>
    <row r="153" spans="2:10" ht="56.25" x14ac:dyDescent="0.25">
      <c r="B153" s="10" t="s">
        <v>110</v>
      </c>
      <c r="C153" s="6" t="s">
        <v>2</v>
      </c>
      <c r="D153" s="70"/>
      <c r="E153" s="241" t="s">
        <v>427</v>
      </c>
      <c r="F153" s="53"/>
      <c r="G153" s="53"/>
      <c r="H153" s="53"/>
      <c r="I153" s="53"/>
      <c r="J153" s="53"/>
    </row>
    <row r="154" spans="2:10" ht="75" x14ac:dyDescent="0.25">
      <c r="B154" s="10" t="s">
        <v>110</v>
      </c>
      <c r="C154" s="6" t="s">
        <v>3</v>
      </c>
      <c r="D154" s="70"/>
      <c r="E154" s="241" t="s">
        <v>438</v>
      </c>
      <c r="F154" s="53"/>
      <c r="G154" s="53"/>
      <c r="H154" s="53"/>
      <c r="I154" s="53"/>
      <c r="J154" s="53"/>
    </row>
    <row r="155" spans="2:10" ht="56.25" x14ac:dyDescent="0.25">
      <c r="B155" s="10" t="s">
        <v>111</v>
      </c>
      <c r="C155" s="6"/>
      <c r="D155" s="70"/>
      <c r="E155" s="242" t="s">
        <v>440</v>
      </c>
      <c r="F155" s="53"/>
      <c r="G155" s="53"/>
      <c r="H155" s="53"/>
      <c r="I155" s="53"/>
      <c r="J155" s="53"/>
    </row>
    <row r="156" spans="2:10" ht="93.75" x14ac:dyDescent="0.25">
      <c r="B156" s="10" t="s">
        <v>112</v>
      </c>
      <c r="C156" s="6"/>
      <c r="D156" s="75"/>
      <c r="E156" s="237" t="s">
        <v>441</v>
      </c>
      <c r="F156" s="53"/>
      <c r="G156" s="53"/>
      <c r="H156" s="53"/>
      <c r="I156" s="53"/>
      <c r="J156" s="53"/>
    </row>
    <row r="157" spans="2:10" x14ac:dyDescent="0.25">
      <c r="E157" s="248"/>
    </row>
    <row r="158" spans="2:10" x14ac:dyDescent="0.25">
      <c r="C158" s="2"/>
      <c r="D158" s="2"/>
      <c r="E158" s="248"/>
    </row>
    <row r="159" spans="2:10" x14ac:dyDescent="0.25">
      <c r="C159" s="2"/>
      <c r="D159" s="2"/>
      <c r="E159" s="248"/>
    </row>
    <row r="160" spans="2:10" x14ac:dyDescent="0.25">
      <c r="C160" s="2"/>
      <c r="D160" s="2"/>
      <c r="E160" s="248"/>
    </row>
    <row r="161" spans="3:5" x14ac:dyDescent="0.25">
      <c r="C161" s="2"/>
      <c r="D161" s="2"/>
    </row>
    <row r="162" spans="3:5" x14ac:dyDescent="0.25">
      <c r="C162" s="2"/>
      <c r="D162" s="2"/>
      <c r="E162" s="249"/>
    </row>
    <row r="163" spans="3:5" x14ac:dyDescent="0.25">
      <c r="C163" s="2"/>
      <c r="D163" s="2"/>
      <c r="E163" s="249"/>
    </row>
    <row r="164" spans="3:5" x14ac:dyDescent="0.25">
      <c r="C164" s="2"/>
      <c r="D164" s="2"/>
      <c r="E164" s="249"/>
    </row>
    <row r="165" spans="3:5" x14ac:dyDescent="0.25">
      <c r="C165" s="2"/>
      <c r="D165" s="2"/>
      <c r="E165" s="249"/>
    </row>
    <row r="166" spans="3:5" x14ac:dyDescent="0.25">
      <c r="C166" s="2"/>
      <c r="D166" s="2"/>
      <c r="E166" s="249"/>
    </row>
    <row r="167" spans="3:5" x14ac:dyDescent="0.25">
      <c r="C167" s="2"/>
      <c r="D167" s="2"/>
    </row>
    <row r="168" spans="3:5" x14ac:dyDescent="0.25">
      <c r="C168" s="2"/>
      <c r="D168" s="2"/>
      <c r="E168" s="249"/>
    </row>
    <row r="169" spans="3:5" x14ac:dyDescent="0.25">
      <c r="C169" s="2"/>
      <c r="D169" s="2"/>
      <c r="E169" s="249"/>
    </row>
    <row r="170" spans="3:5" x14ac:dyDescent="0.25">
      <c r="C170" s="2"/>
      <c r="D170" s="2"/>
      <c r="E170" s="249"/>
    </row>
    <row r="171" spans="3:5" x14ac:dyDescent="0.25">
      <c r="C171" s="2"/>
      <c r="D171" s="2"/>
      <c r="E171" s="249"/>
    </row>
    <row r="172" spans="3:5" x14ac:dyDescent="0.25">
      <c r="E172" s="249"/>
    </row>
    <row r="173" spans="3:5" x14ac:dyDescent="0.25">
      <c r="E173" s="249"/>
    </row>
    <row r="174" spans="3:5" x14ac:dyDescent="0.25">
      <c r="C174" s="2"/>
      <c r="D174" s="2"/>
      <c r="E174" s="249"/>
    </row>
    <row r="175" spans="3:5" x14ac:dyDescent="0.25">
      <c r="C175" s="2"/>
      <c r="D175" s="2"/>
      <c r="E175" s="249"/>
    </row>
    <row r="176" spans="3:5" x14ac:dyDescent="0.25">
      <c r="C176" s="2"/>
      <c r="D176" s="2"/>
      <c r="E176" s="249"/>
    </row>
    <row r="177" spans="3:5" x14ac:dyDescent="0.25">
      <c r="C177" s="2"/>
      <c r="D177" s="2"/>
      <c r="E177" s="249"/>
    </row>
    <row r="178" spans="3:5" x14ac:dyDescent="0.25">
      <c r="C178" s="2"/>
      <c r="D178" s="2"/>
      <c r="E178" s="249"/>
    </row>
    <row r="179" spans="3:5" x14ac:dyDescent="0.25">
      <c r="C179" s="2"/>
      <c r="D179" s="2"/>
      <c r="E179" s="249"/>
    </row>
    <row r="180" spans="3:5" x14ac:dyDescent="0.25">
      <c r="C180" s="2"/>
      <c r="D180" s="2"/>
      <c r="E180" s="248"/>
    </row>
    <row r="181" spans="3:5" x14ac:dyDescent="0.25">
      <c r="C181" s="2"/>
      <c r="D181" s="2"/>
      <c r="E181" s="248"/>
    </row>
    <row r="182" spans="3:5" x14ac:dyDescent="0.25">
      <c r="C182" s="2"/>
      <c r="D182" s="2"/>
      <c r="E182" s="250"/>
    </row>
    <row r="183" spans="3:5" x14ac:dyDescent="0.25">
      <c r="C183" s="2"/>
      <c r="D183" s="2"/>
      <c r="E183" s="249"/>
    </row>
    <row r="184" spans="3:5" x14ac:dyDescent="0.25">
      <c r="C184" s="2"/>
      <c r="D184" s="2"/>
      <c r="E184" s="249"/>
    </row>
    <row r="185" spans="3:5" x14ac:dyDescent="0.25">
      <c r="E185" s="249"/>
    </row>
    <row r="186" spans="3:5" x14ac:dyDescent="0.25">
      <c r="E186" s="248"/>
    </row>
    <row r="191" spans="3:5" x14ac:dyDescent="0.25">
      <c r="C191" s="52"/>
      <c r="D191" s="52"/>
    </row>
    <row r="192" spans="3:5" x14ac:dyDescent="0.25">
      <c r="C192" s="52"/>
      <c r="D192" s="52"/>
    </row>
    <row r="193" spans="3:4" x14ac:dyDescent="0.25">
      <c r="C193" s="52"/>
      <c r="D193" s="52"/>
    </row>
    <row r="344" ht="15" customHeight="1" x14ac:dyDescent="0.25"/>
    <row r="345" ht="15" customHeight="1" x14ac:dyDescent="0.25"/>
    <row r="346" ht="15" customHeight="1" x14ac:dyDescent="0.25"/>
    <row r="347" ht="15" customHeight="1" x14ac:dyDescent="0.25"/>
    <row r="349" ht="15.75" customHeight="1" x14ac:dyDescent="0.25"/>
    <row r="355" ht="15.75" customHeight="1" x14ac:dyDescent="0.25"/>
    <row r="356" ht="15.75" customHeight="1" x14ac:dyDescent="0.25"/>
    <row r="357" ht="15.75" customHeight="1" x14ac:dyDescent="0.25"/>
    <row r="358" ht="15.75" customHeight="1" x14ac:dyDescent="0.25"/>
    <row r="361" ht="15.75" customHeight="1" x14ac:dyDescent="0.25"/>
    <row r="362" ht="15.75" customHeight="1" x14ac:dyDescent="0.25"/>
    <row r="363" ht="15.75" customHeight="1" x14ac:dyDescent="0.25"/>
    <row r="364" ht="15.75" customHeight="1" x14ac:dyDescent="0.25"/>
    <row r="367" ht="15.75" customHeight="1" x14ac:dyDescent="0.25"/>
    <row r="386" ht="15.75" customHeight="1" x14ac:dyDescent="0.25"/>
    <row r="387" ht="15" customHeight="1" x14ac:dyDescent="0.25"/>
    <row r="388" ht="15" customHeight="1" x14ac:dyDescent="0.25"/>
    <row r="395" ht="31.5" customHeight="1" x14ac:dyDescent="0.25"/>
    <row r="398" ht="15" customHeight="1" x14ac:dyDescent="0.25"/>
    <row r="399" ht="15" customHeight="1" x14ac:dyDescent="0.25"/>
    <row r="400" ht="15" customHeight="1" x14ac:dyDescent="0.25"/>
    <row r="401" ht="15" customHeight="1" x14ac:dyDescent="0.25"/>
    <row r="402" ht="15" customHeight="1" x14ac:dyDescent="0.25"/>
    <row r="403" ht="15" customHeight="1" x14ac:dyDescent="0.25"/>
    <row r="404" ht="15" customHeight="1" x14ac:dyDescent="0.25"/>
    <row r="405" ht="15" customHeight="1" x14ac:dyDescent="0.25"/>
    <row r="408" ht="15" customHeight="1" x14ac:dyDescent="0.25"/>
    <row r="409" ht="15" customHeight="1" x14ac:dyDescent="0.25"/>
    <row r="410" ht="15" customHeight="1" x14ac:dyDescent="0.25"/>
    <row r="411" ht="15" customHeight="1" x14ac:dyDescent="0.25"/>
    <row r="412" ht="15" customHeight="1" x14ac:dyDescent="0.25"/>
    <row r="413" ht="15" customHeight="1" x14ac:dyDescent="0.25"/>
    <row r="414" ht="15" customHeight="1" x14ac:dyDescent="0.25"/>
    <row r="415" ht="15" customHeight="1" x14ac:dyDescent="0.25"/>
    <row r="416" ht="15" customHeight="1" x14ac:dyDescent="0.25"/>
    <row r="417" ht="15" customHeight="1" x14ac:dyDescent="0.25"/>
    <row r="418" ht="15" customHeight="1" x14ac:dyDescent="0.25"/>
    <row r="419" ht="15" customHeight="1" x14ac:dyDescent="0.25"/>
    <row r="420" ht="15" customHeight="1" x14ac:dyDescent="0.25"/>
    <row r="421" ht="15" customHeight="1" x14ac:dyDescent="0.25"/>
    <row r="422" ht="15" customHeight="1" x14ac:dyDescent="0.25"/>
    <row r="423" ht="15" customHeight="1" x14ac:dyDescent="0.25"/>
    <row r="424" ht="15" customHeight="1" x14ac:dyDescent="0.25"/>
    <row r="425" ht="15" customHeight="1" x14ac:dyDescent="0.25"/>
    <row r="426" ht="15" customHeight="1" x14ac:dyDescent="0.25"/>
    <row r="427" ht="15" customHeight="1" x14ac:dyDescent="0.25"/>
    <row r="428" ht="15" customHeight="1" x14ac:dyDescent="0.25"/>
    <row r="429" ht="15" customHeight="1" x14ac:dyDescent="0.25"/>
    <row r="430" ht="15" customHeight="1" x14ac:dyDescent="0.25"/>
    <row r="431" ht="15" customHeight="1" x14ac:dyDescent="0.25"/>
    <row r="432" ht="15" customHeight="1" x14ac:dyDescent="0.25"/>
    <row r="433" ht="15" customHeight="1" x14ac:dyDescent="0.25"/>
    <row r="434" ht="15" customHeight="1" x14ac:dyDescent="0.25"/>
    <row r="435" ht="15" customHeight="1" x14ac:dyDescent="0.25"/>
    <row r="436" ht="15" customHeight="1" x14ac:dyDescent="0.25"/>
    <row r="437" ht="15" customHeight="1" x14ac:dyDescent="0.25"/>
    <row r="438" ht="15" customHeight="1" x14ac:dyDescent="0.25"/>
    <row r="439" ht="15" customHeight="1" x14ac:dyDescent="0.25"/>
    <row r="440" ht="15" customHeight="1" x14ac:dyDescent="0.25"/>
    <row r="441" ht="15" customHeight="1" x14ac:dyDescent="0.25"/>
    <row r="442" ht="15" customHeight="1" x14ac:dyDescent="0.25"/>
    <row r="443" ht="15" customHeight="1" x14ac:dyDescent="0.25"/>
    <row r="450" ht="15" customHeight="1" x14ac:dyDescent="0.25"/>
    <row r="451" ht="15" customHeight="1" x14ac:dyDescent="0.25"/>
    <row r="452" ht="15" customHeight="1" x14ac:dyDescent="0.25"/>
    <row r="453" ht="15" customHeight="1" x14ac:dyDescent="0.25"/>
    <row r="454" ht="15" customHeight="1" x14ac:dyDescent="0.25"/>
    <row r="455" ht="15" customHeight="1" x14ac:dyDescent="0.25"/>
    <row r="456" ht="15" customHeight="1" x14ac:dyDescent="0.25"/>
    <row r="457" ht="15" customHeight="1" x14ac:dyDescent="0.25"/>
    <row r="458" ht="15" customHeight="1" x14ac:dyDescent="0.25"/>
    <row r="459" ht="15" customHeight="1" x14ac:dyDescent="0.25"/>
    <row r="460" ht="15" customHeight="1" x14ac:dyDescent="0.25"/>
    <row r="461" ht="15" customHeight="1" x14ac:dyDescent="0.25"/>
    <row r="462" ht="15" customHeight="1" x14ac:dyDescent="0.25"/>
    <row r="463" ht="15" customHeight="1" x14ac:dyDescent="0.25"/>
    <row r="464" ht="15" customHeight="1" x14ac:dyDescent="0.25"/>
    <row r="465" ht="15" customHeight="1" x14ac:dyDescent="0.25"/>
    <row r="466" ht="15" customHeight="1" x14ac:dyDescent="0.25"/>
    <row r="467" ht="15" customHeight="1" x14ac:dyDescent="0.25"/>
    <row r="468" ht="15" customHeight="1" x14ac:dyDescent="0.25"/>
    <row r="469" ht="15" customHeight="1" x14ac:dyDescent="0.25"/>
    <row r="470" ht="15" customHeight="1" x14ac:dyDescent="0.25"/>
    <row r="471" ht="15" customHeight="1" x14ac:dyDescent="0.25"/>
    <row r="472" ht="15" customHeight="1" x14ac:dyDescent="0.25"/>
    <row r="476" ht="15" customHeight="1" x14ac:dyDescent="0.25"/>
    <row r="477" ht="15" customHeight="1" x14ac:dyDescent="0.25"/>
    <row r="478" ht="15" customHeight="1" x14ac:dyDescent="0.25"/>
    <row r="479" ht="15" customHeight="1" x14ac:dyDescent="0.25"/>
    <row r="480" ht="15" customHeight="1" x14ac:dyDescent="0.25"/>
    <row r="481" ht="15" customHeight="1" x14ac:dyDescent="0.25"/>
    <row r="482" ht="15" customHeight="1" x14ac:dyDescent="0.25"/>
    <row r="483" ht="15" customHeight="1" x14ac:dyDescent="0.25"/>
    <row r="484" ht="15" customHeight="1" x14ac:dyDescent="0.25"/>
    <row r="485" ht="15" customHeight="1" x14ac:dyDescent="0.25"/>
    <row r="487" ht="15" customHeight="1" x14ac:dyDescent="0.25"/>
    <row r="488" ht="15" customHeight="1" x14ac:dyDescent="0.25"/>
    <row r="489" ht="15" customHeight="1" x14ac:dyDescent="0.25"/>
    <row r="490" ht="15" customHeight="1" x14ac:dyDescent="0.25"/>
    <row r="491" ht="15" customHeight="1" x14ac:dyDescent="0.25"/>
    <row r="492" ht="15" customHeight="1" x14ac:dyDescent="0.25"/>
    <row r="493" ht="15" customHeight="1" x14ac:dyDescent="0.25"/>
    <row r="494" ht="15" customHeight="1" x14ac:dyDescent="0.25"/>
    <row r="495" ht="15" customHeight="1" x14ac:dyDescent="0.25"/>
    <row r="496" ht="15" customHeight="1" x14ac:dyDescent="0.25"/>
    <row r="498" ht="15" customHeight="1" x14ac:dyDescent="0.25"/>
    <row r="499" ht="15" customHeight="1" x14ac:dyDescent="0.25"/>
    <row r="500" ht="15" customHeight="1" x14ac:dyDescent="0.25"/>
    <row r="501" ht="15" customHeight="1" x14ac:dyDescent="0.25"/>
    <row r="505" ht="15" customHeight="1" x14ac:dyDescent="0.25"/>
    <row r="506" ht="15" customHeight="1" x14ac:dyDescent="0.25"/>
    <row r="507" ht="15" customHeight="1" x14ac:dyDescent="0.25"/>
    <row r="508" ht="15" customHeight="1" x14ac:dyDescent="0.25"/>
    <row r="509" ht="15" customHeight="1" x14ac:dyDescent="0.25"/>
    <row r="510" ht="15" customHeight="1" x14ac:dyDescent="0.25"/>
    <row r="511" ht="15" customHeight="1" x14ac:dyDescent="0.25"/>
    <row r="512" ht="15" customHeight="1" x14ac:dyDescent="0.25"/>
    <row r="513" ht="15" customHeight="1" x14ac:dyDescent="0.25"/>
    <row r="514" ht="15" customHeight="1" x14ac:dyDescent="0.25"/>
    <row r="515" ht="15" customHeight="1" x14ac:dyDescent="0.25"/>
    <row r="516" ht="15" customHeight="1" x14ac:dyDescent="0.25"/>
    <row r="517" ht="15" customHeight="1" x14ac:dyDescent="0.25"/>
    <row r="518" ht="15" customHeight="1" x14ac:dyDescent="0.25"/>
    <row r="519" ht="15" customHeight="1" x14ac:dyDescent="0.25"/>
    <row r="520" ht="15" customHeight="1" x14ac:dyDescent="0.25"/>
    <row r="521" ht="15" customHeight="1" x14ac:dyDescent="0.25"/>
    <row r="522" ht="15" customHeight="1" x14ac:dyDescent="0.25"/>
    <row r="523" ht="15" customHeight="1" x14ac:dyDescent="0.25"/>
  </sheetData>
  <mergeCells count="2">
    <mergeCell ref="B2:C2"/>
    <mergeCell ref="F2:J2"/>
  </mergeCells>
  <hyperlinks>
    <hyperlink ref="F3" r:id="rId1"/>
    <hyperlink ref="F10" r:id="rId2" display="LINK"/>
    <hyperlink ref="F13" r:id="rId3"/>
    <hyperlink ref="F17" r:id="rId4" display="LINK"/>
    <hyperlink ref="G17" r:id="rId5" display="GHG Protocol"/>
    <hyperlink ref="H17" r:id="rId6" display="LINK2"/>
    <hyperlink ref="F18" r:id="rId7" display="LINK"/>
    <hyperlink ref="G18" r:id="rId8"/>
    <hyperlink ref="H18" r:id="rId9" display="LINK2"/>
    <hyperlink ref="F20" r:id="rId10" display="LINK"/>
    <hyperlink ref="G20" r:id="rId11" display="Technical Guidance for Calculating Scope 3 Emissions Supplement to the Corporate Value Chain (Scope 3) Accounting &amp; Reporting Standard CO2 CH4 SF6 N2O HFCs PFCs purchased electricity, steam, heating &amp; cooling for own use purchased goods and services capital goods fuel and energy related activities transportation and distribution waste generated in operations business travel transportation and distribution processing of sold products use of sold products end-of-life treatment of sold products leased assets franchises employee commuting leased assets investments company facilities company vehicles (version 1.0)"/>
    <hyperlink ref="H20" r:id="rId12"/>
    <hyperlink ref="I20" r:id="rId13" display="LINK2"/>
    <hyperlink ref="G21" r:id="rId14" display="LINK"/>
    <hyperlink ref="F21" r:id="rId15" display="LINK"/>
    <hyperlink ref="F22" r:id="rId16"/>
    <hyperlink ref="G24" r:id="rId17" display="LINK"/>
    <hyperlink ref="F24" r:id="rId18" display="LINK"/>
    <hyperlink ref="H24" r:id="rId19" display="LINK 3"/>
    <hyperlink ref="F33" r:id="rId20"/>
    <hyperlink ref="F41" r:id="rId21"/>
    <hyperlink ref="F42" r:id="rId22"/>
    <hyperlink ref="F46" r:id="rId23" display="LINK"/>
    <hyperlink ref="G46" r:id="rId24"/>
    <hyperlink ref="F43" r:id="rId25"/>
    <hyperlink ref="F44" r:id="rId26"/>
    <hyperlink ref="F45" r:id="rId27"/>
    <hyperlink ref="F47" r:id="rId28"/>
    <hyperlink ref="F48" r:id="rId29"/>
    <hyperlink ref="G48" r:id="rId30"/>
    <hyperlink ref="F50" r:id="rId31"/>
    <hyperlink ref="G50" r:id="rId32"/>
    <hyperlink ref="H50" r:id="rId33"/>
    <hyperlink ref="I50" r:id="rId34"/>
    <hyperlink ref="F56" r:id="rId35" display="LINK 1"/>
    <hyperlink ref="F63" r:id="rId36"/>
    <hyperlink ref="F65" r:id="rId37"/>
    <hyperlink ref="F66" r:id="rId38" display="LINK 1"/>
    <hyperlink ref="F75" r:id="rId39"/>
    <hyperlink ref="F76" r:id="rId40"/>
    <hyperlink ref="G76" r:id="rId41"/>
    <hyperlink ref="F83" r:id="rId42"/>
    <hyperlink ref="G83" r:id="rId43"/>
    <hyperlink ref="F87" r:id="rId44"/>
    <hyperlink ref="H87" r:id="rId45"/>
    <hyperlink ref="G87" r:id="rId46"/>
    <hyperlink ref="I87" r:id="rId47"/>
    <hyperlink ref="J87" r:id="rId48"/>
    <hyperlink ref="F88" r:id="rId49"/>
    <hyperlink ref="F89" r:id="rId50"/>
    <hyperlink ref="F90" r:id="rId51"/>
    <hyperlink ref="F91" r:id="rId52"/>
    <hyperlink ref="F120" r:id="rId53"/>
    <hyperlink ref="F125" r:id="rId54"/>
    <hyperlink ref="G125" r:id="rId55"/>
    <hyperlink ref="F136" r:id="rId56"/>
    <hyperlink ref="F137" r:id="rId57"/>
    <hyperlink ref="F19" r:id="rId58"/>
    <hyperlink ref="G19" r:id="rId59" display="LINK2"/>
  </hyperlinks>
  <pageMargins left="0.7" right="0.7" top="0.75" bottom="0.75" header="0.3" footer="0.3"/>
  <pageSetup paperSize="9" orientation="portrait" r:id="rId6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Munka5"/>
  <dimension ref="B2:G523"/>
  <sheetViews>
    <sheetView showGridLines="0" topLeftCell="A489" zoomScale="55" zoomScaleNormal="55" workbookViewId="0">
      <selection activeCell="E500" sqref="E500"/>
    </sheetView>
  </sheetViews>
  <sheetFormatPr defaultColWidth="9.140625" defaultRowHeight="15.75" x14ac:dyDescent="0.25"/>
  <cols>
    <col min="1" max="1" width="3.140625" style="2" customWidth="1"/>
    <col min="2" max="3" width="9.140625" style="2"/>
    <col min="4" max="4" width="60.7109375" style="2" customWidth="1"/>
    <col min="5" max="5" width="207.42578125" style="18" customWidth="1"/>
    <col min="6" max="6" width="62.140625" style="2" customWidth="1"/>
    <col min="7" max="7" width="60.7109375" style="2" customWidth="1"/>
    <col min="8" max="16384" width="9.140625" style="2"/>
  </cols>
  <sheetData>
    <row r="2" spans="2:5" ht="20.25" x14ac:dyDescent="0.3">
      <c r="B2" s="17" t="s">
        <v>113</v>
      </c>
    </row>
    <row r="4" spans="2:5" ht="18.75" x14ac:dyDescent="0.3">
      <c r="B4" s="433" t="s">
        <v>879</v>
      </c>
      <c r="C4" s="433"/>
      <c r="D4" s="433"/>
      <c r="E4" s="433"/>
    </row>
    <row r="5" spans="2:5" ht="37.5" customHeight="1" x14ac:dyDescent="0.25">
      <c r="B5" s="426" t="s">
        <v>11</v>
      </c>
      <c r="C5" s="427"/>
      <c r="D5" s="418" t="s">
        <v>152</v>
      </c>
      <c r="E5" s="16" t="s">
        <v>831</v>
      </c>
    </row>
    <row r="6" spans="2:5" ht="18.75" customHeight="1" x14ac:dyDescent="0.25">
      <c r="B6" s="426"/>
      <c r="C6" s="427"/>
      <c r="D6" s="419"/>
      <c r="E6" s="16" t="s">
        <v>153</v>
      </c>
    </row>
    <row r="7" spans="2:5" ht="18.75" customHeight="1" x14ac:dyDescent="0.25">
      <c r="B7" s="426"/>
      <c r="C7" s="427"/>
      <c r="D7" s="419"/>
      <c r="E7" s="16" t="s">
        <v>154</v>
      </c>
    </row>
    <row r="8" spans="2:5" ht="18.75" customHeight="1" x14ac:dyDescent="0.25">
      <c r="B8" s="426"/>
      <c r="C8" s="427"/>
      <c r="D8" s="420"/>
      <c r="E8" s="16" t="s">
        <v>155</v>
      </c>
    </row>
    <row r="9" spans="2:5" ht="37.5" customHeight="1" x14ac:dyDescent="0.25">
      <c r="B9" s="426" t="s">
        <v>11</v>
      </c>
      <c r="C9" s="427" t="s">
        <v>2</v>
      </c>
      <c r="D9" s="421" t="s">
        <v>163</v>
      </c>
      <c r="E9" s="16" t="s">
        <v>156</v>
      </c>
    </row>
    <row r="10" spans="2:5" ht="18.75" customHeight="1" x14ac:dyDescent="0.25">
      <c r="B10" s="426"/>
      <c r="C10" s="427"/>
      <c r="D10" s="424"/>
      <c r="E10" s="16" t="s">
        <v>157</v>
      </c>
    </row>
    <row r="11" spans="2:5" ht="38.25" customHeight="1" x14ac:dyDescent="0.25">
      <c r="B11" s="426"/>
      <c r="C11" s="427"/>
      <c r="D11" s="424"/>
      <c r="E11" s="89" t="s">
        <v>158</v>
      </c>
    </row>
    <row r="12" spans="2:5" ht="40.5" customHeight="1" x14ac:dyDescent="0.25">
      <c r="B12" s="426"/>
      <c r="C12" s="427"/>
      <c r="D12" s="422"/>
      <c r="E12" s="16" t="s">
        <v>159</v>
      </c>
    </row>
    <row r="13" spans="2:5" ht="15.75" customHeight="1" x14ac:dyDescent="0.25">
      <c r="B13" s="426" t="s">
        <v>11</v>
      </c>
      <c r="C13" s="427" t="s">
        <v>3</v>
      </c>
      <c r="D13" s="421" t="s">
        <v>173</v>
      </c>
      <c r="E13" s="16" t="s">
        <v>160</v>
      </c>
    </row>
    <row r="14" spans="2:5" ht="18.75" customHeight="1" x14ac:dyDescent="0.25">
      <c r="B14" s="426"/>
      <c r="C14" s="427"/>
      <c r="D14" s="424"/>
      <c r="E14" s="16" t="s">
        <v>161</v>
      </c>
    </row>
    <row r="15" spans="2:5" ht="18.75" customHeight="1" x14ac:dyDescent="0.25">
      <c r="B15" s="426"/>
      <c r="C15" s="427"/>
      <c r="D15" s="424"/>
      <c r="E15" s="16" t="s">
        <v>164</v>
      </c>
    </row>
    <row r="16" spans="2:5" ht="18.75" customHeight="1" x14ac:dyDescent="0.25">
      <c r="B16" s="426"/>
      <c r="C16" s="427"/>
      <c r="D16" s="424"/>
      <c r="E16" s="16" t="s">
        <v>165</v>
      </c>
    </row>
    <row r="17" spans="2:5" ht="18.75" customHeight="1" x14ac:dyDescent="0.25">
      <c r="B17" s="426"/>
      <c r="C17" s="427"/>
      <c r="D17" s="424"/>
      <c r="E17" s="16" t="s">
        <v>166</v>
      </c>
    </row>
    <row r="18" spans="2:5" ht="29.25" customHeight="1" x14ac:dyDescent="0.25">
      <c r="B18" s="426"/>
      <c r="C18" s="427"/>
      <c r="D18" s="424"/>
      <c r="E18" s="90" t="s">
        <v>167</v>
      </c>
    </row>
    <row r="19" spans="2:5" ht="29.25" customHeight="1" x14ac:dyDescent="0.25">
      <c r="B19" s="426"/>
      <c r="C19" s="427"/>
      <c r="D19" s="424"/>
      <c r="E19" s="16" t="s">
        <v>168</v>
      </c>
    </row>
    <row r="20" spans="2:5" ht="31.5" customHeight="1" x14ac:dyDescent="0.25">
      <c r="B20" s="426"/>
      <c r="C20" s="427"/>
      <c r="D20" s="424"/>
      <c r="E20" s="16" t="s">
        <v>169</v>
      </c>
    </row>
    <row r="21" spans="2:5" ht="18.75" customHeight="1" x14ac:dyDescent="0.25">
      <c r="B21" s="426"/>
      <c r="C21" s="427"/>
      <c r="D21" s="424"/>
      <c r="E21" s="16" t="s">
        <v>170</v>
      </c>
    </row>
    <row r="22" spans="2:5" ht="30" customHeight="1" x14ac:dyDescent="0.25">
      <c r="B22" s="426"/>
      <c r="C22" s="427"/>
      <c r="D22" s="424"/>
      <c r="E22" s="16" t="s">
        <v>171</v>
      </c>
    </row>
    <row r="23" spans="2:5" ht="18.75" customHeight="1" x14ac:dyDescent="0.25">
      <c r="B23" s="426"/>
      <c r="C23" s="427"/>
      <c r="D23" s="422"/>
      <c r="E23" s="16" t="s">
        <v>172</v>
      </c>
    </row>
    <row r="24" spans="2:5" ht="75" customHeight="1" x14ac:dyDescent="0.25">
      <c r="B24" s="426" t="s">
        <v>12</v>
      </c>
      <c r="C24" s="427"/>
      <c r="D24" s="417" t="s">
        <v>174</v>
      </c>
      <c r="E24" s="91" t="s">
        <v>695</v>
      </c>
    </row>
    <row r="25" spans="2:5" ht="18.75" customHeight="1" x14ac:dyDescent="0.25">
      <c r="B25" s="426"/>
      <c r="C25" s="427"/>
      <c r="D25" s="417"/>
      <c r="E25" s="91" t="s">
        <v>260</v>
      </c>
    </row>
    <row r="26" spans="2:5" ht="56.25" customHeight="1" x14ac:dyDescent="0.25">
      <c r="B26" s="426" t="s">
        <v>13</v>
      </c>
      <c r="C26" s="427"/>
      <c r="D26" s="417" t="s">
        <v>696</v>
      </c>
      <c r="E26" s="91" t="s">
        <v>695</v>
      </c>
    </row>
    <row r="27" spans="2:5" ht="18.75" customHeight="1" x14ac:dyDescent="0.25">
      <c r="B27" s="426"/>
      <c r="C27" s="427"/>
      <c r="D27" s="417"/>
      <c r="E27" s="91" t="s">
        <v>260</v>
      </c>
    </row>
    <row r="28" spans="2:5" ht="37.5" customHeight="1" x14ac:dyDescent="0.25">
      <c r="B28" s="426" t="s">
        <v>14</v>
      </c>
      <c r="C28" s="427"/>
      <c r="D28" s="417" t="s">
        <v>175</v>
      </c>
      <c r="E28" s="91" t="s">
        <v>695</v>
      </c>
    </row>
    <row r="29" spans="2:5" ht="36.75" customHeight="1" x14ac:dyDescent="0.25">
      <c r="B29" s="426"/>
      <c r="C29" s="427"/>
      <c r="D29" s="417"/>
      <c r="E29" s="91" t="s">
        <v>260</v>
      </c>
    </row>
    <row r="30" spans="2:5" ht="56.25" x14ac:dyDescent="0.25">
      <c r="B30" s="85" t="s">
        <v>15</v>
      </c>
      <c r="C30" s="87"/>
      <c r="D30" s="83" t="s">
        <v>177</v>
      </c>
      <c r="E30" s="91" t="s">
        <v>697</v>
      </c>
    </row>
    <row r="31" spans="2:5" ht="56.25" customHeight="1" x14ac:dyDescent="0.25">
      <c r="B31" s="426" t="s">
        <v>16</v>
      </c>
      <c r="C31" s="427"/>
      <c r="D31" s="428" t="s">
        <v>693</v>
      </c>
      <c r="E31" s="16" t="s">
        <v>179</v>
      </c>
    </row>
    <row r="32" spans="2:5" ht="18.75" customHeight="1" x14ac:dyDescent="0.25">
      <c r="B32" s="426"/>
      <c r="C32" s="427"/>
      <c r="D32" s="429"/>
      <c r="E32" s="92" t="s">
        <v>180</v>
      </c>
    </row>
    <row r="33" spans="2:5" ht="18.75" customHeight="1" x14ac:dyDescent="0.25">
      <c r="B33" s="426"/>
      <c r="C33" s="427"/>
      <c r="D33" s="429"/>
      <c r="E33" s="16" t="s">
        <v>181</v>
      </c>
    </row>
    <row r="34" spans="2:5" ht="18.75" customHeight="1" x14ac:dyDescent="0.25">
      <c r="B34" s="426"/>
      <c r="C34" s="427"/>
      <c r="D34" s="430"/>
      <c r="E34" s="90" t="s">
        <v>182</v>
      </c>
    </row>
    <row r="35" spans="2:5" ht="56.25" customHeight="1" x14ac:dyDescent="0.25">
      <c r="B35" s="426" t="s">
        <v>17</v>
      </c>
      <c r="C35" s="427"/>
      <c r="D35" s="417" t="s">
        <v>692</v>
      </c>
      <c r="E35" s="21" t="s">
        <v>698</v>
      </c>
    </row>
    <row r="36" spans="2:5" x14ac:dyDescent="0.25">
      <c r="B36" s="426"/>
      <c r="C36" s="427"/>
      <c r="D36" s="417"/>
      <c r="E36" s="21" t="s">
        <v>699</v>
      </c>
    </row>
    <row r="37" spans="2:5" ht="131.25" x14ac:dyDescent="0.25">
      <c r="B37" s="85" t="s">
        <v>18</v>
      </c>
      <c r="C37" s="87"/>
      <c r="D37" s="83" t="s">
        <v>691</v>
      </c>
      <c r="E37" s="91" t="s">
        <v>700</v>
      </c>
    </row>
    <row r="38" spans="2:5" ht="206.25" x14ac:dyDescent="0.25">
      <c r="B38" s="85" t="s">
        <v>19</v>
      </c>
      <c r="C38" s="87"/>
      <c r="D38" s="83" t="s">
        <v>832</v>
      </c>
      <c r="E38" s="91" t="s">
        <v>701</v>
      </c>
    </row>
    <row r="39" spans="2:5" ht="75" customHeight="1" x14ac:dyDescent="0.25">
      <c r="B39" s="426" t="s">
        <v>20</v>
      </c>
      <c r="C39" s="427"/>
      <c r="D39" s="417" t="s">
        <v>689</v>
      </c>
      <c r="E39" s="91" t="s">
        <v>702</v>
      </c>
    </row>
    <row r="40" spans="2:5" ht="39" customHeight="1" x14ac:dyDescent="0.25">
      <c r="B40" s="426"/>
      <c r="C40" s="427"/>
      <c r="D40" s="417"/>
      <c r="E40" s="91" t="s">
        <v>260</v>
      </c>
    </row>
    <row r="41" spans="2:5" ht="56.25" x14ac:dyDescent="0.25">
      <c r="B41" s="85" t="s">
        <v>20</v>
      </c>
      <c r="C41" s="87" t="s">
        <v>2</v>
      </c>
      <c r="D41" s="93" t="s">
        <v>688</v>
      </c>
      <c r="E41" s="91" t="s">
        <v>703</v>
      </c>
    </row>
    <row r="42" spans="2:5" ht="75" customHeight="1" x14ac:dyDescent="0.25">
      <c r="B42" s="426" t="s">
        <v>21</v>
      </c>
      <c r="C42" s="427"/>
      <c r="D42" s="417" t="s">
        <v>690</v>
      </c>
      <c r="E42" s="16" t="s">
        <v>187</v>
      </c>
    </row>
    <row r="43" spans="2:5" ht="18.75" customHeight="1" x14ac:dyDescent="0.25">
      <c r="B43" s="426"/>
      <c r="C43" s="427"/>
      <c r="D43" s="417"/>
      <c r="E43" s="91" t="s">
        <v>704</v>
      </c>
    </row>
    <row r="44" spans="2:5" ht="18.75" customHeight="1" x14ac:dyDescent="0.25">
      <c r="B44" s="426"/>
      <c r="C44" s="427"/>
      <c r="D44" s="417"/>
      <c r="E44" s="91" t="s">
        <v>705</v>
      </c>
    </row>
    <row r="45" spans="2:5" ht="56.25" customHeight="1" x14ac:dyDescent="0.25">
      <c r="B45" s="434" t="s">
        <v>22</v>
      </c>
      <c r="C45" s="436"/>
      <c r="D45" s="418" t="s">
        <v>191</v>
      </c>
      <c r="E45" s="91" t="s">
        <v>706</v>
      </c>
    </row>
    <row r="46" spans="2:5" ht="18.75" customHeight="1" x14ac:dyDescent="0.25">
      <c r="B46" s="435"/>
      <c r="C46" s="437"/>
      <c r="D46" s="420"/>
      <c r="E46" s="91" t="s">
        <v>699</v>
      </c>
    </row>
    <row r="47" spans="2:5" ht="75" customHeight="1" x14ac:dyDescent="0.25">
      <c r="B47" s="434" t="s">
        <v>23</v>
      </c>
      <c r="C47" s="436"/>
      <c r="D47" s="418" t="s">
        <v>192</v>
      </c>
      <c r="E47" s="91" t="s">
        <v>706</v>
      </c>
    </row>
    <row r="48" spans="2:5" ht="18.75" customHeight="1" x14ac:dyDescent="0.25">
      <c r="B48" s="435"/>
      <c r="C48" s="437"/>
      <c r="D48" s="420"/>
      <c r="E48" s="91" t="s">
        <v>699</v>
      </c>
    </row>
    <row r="49" spans="2:5" ht="75" customHeight="1" x14ac:dyDescent="0.25">
      <c r="B49" s="434" t="s">
        <v>24</v>
      </c>
      <c r="C49" s="436"/>
      <c r="D49" s="418" t="s">
        <v>193</v>
      </c>
      <c r="E49" s="91" t="s">
        <v>706</v>
      </c>
    </row>
    <row r="50" spans="2:5" ht="18.75" customHeight="1" x14ac:dyDescent="0.25">
      <c r="B50" s="435"/>
      <c r="C50" s="437"/>
      <c r="D50" s="420"/>
      <c r="E50" s="91" t="s">
        <v>699</v>
      </c>
    </row>
    <row r="51" spans="2:5" ht="18.75" customHeight="1" x14ac:dyDescent="0.25">
      <c r="B51" s="434" t="s">
        <v>25</v>
      </c>
      <c r="C51" s="436"/>
      <c r="D51" s="417" t="s">
        <v>212</v>
      </c>
      <c r="E51" s="3" t="s">
        <v>721</v>
      </c>
    </row>
    <row r="52" spans="2:5" ht="18.75" customHeight="1" x14ac:dyDescent="0.25">
      <c r="B52" s="438"/>
      <c r="C52" s="439"/>
      <c r="D52" s="417"/>
      <c r="E52" s="3" t="s">
        <v>720</v>
      </c>
    </row>
    <row r="53" spans="2:5" ht="28.5" customHeight="1" x14ac:dyDescent="0.25">
      <c r="B53" s="438"/>
      <c r="C53" s="439"/>
      <c r="D53" s="417"/>
      <c r="E53" s="3" t="s">
        <v>719</v>
      </c>
    </row>
    <row r="54" spans="2:5" ht="30.75" customHeight="1" x14ac:dyDescent="0.25">
      <c r="B54" s="438"/>
      <c r="C54" s="439"/>
      <c r="D54" s="417"/>
      <c r="E54" s="3" t="s">
        <v>718</v>
      </c>
    </row>
    <row r="55" spans="2:5" ht="21" customHeight="1" x14ac:dyDescent="0.25">
      <c r="B55" s="438"/>
      <c r="C55" s="439"/>
      <c r="D55" s="417"/>
      <c r="E55" s="94" t="s">
        <v>717</v>
      </c>
    </row>
    <row r="56" spans="2:5" ht="18.75" customHeight="1" x14ac:dyDescent="0.25">
      <c r="B56" s="438"/>
      <c r="C56" s="439"/>
      <c r="D56" s="417"/>
      <c r="E56" s="3" t="s">
        <v>716</v>
      </c>
    </row>
    <row r="57" spans="2:5" ht="18.75" customHeight="1" x14ac:dyDescent="0.25">
      <c r="B57" s="438"/>
      <c r="C57" s="439"/>
      <c r="D57" s="417"/>
      <c r="E57" s="3" t="s">
        <v>715</v>
      </c>
    </row>
    <row r="58" spans="2:5" ht="18.75" customHeight="1" x14ac:dyDescent="0.25">
      <c r="B58" s="438"/>
      <c r="C58" s="439"/>
      <c r="D58" s="417"/>
      <c r="E58" s="3" t="s">
        <v>714</v>
      </c>
    </row>
    <row r="59" spans="2:5" ht="29.25" customHeight="1" x14ac:dyDescent="0.25">
      <c r="B59" s="438"/>
      <c r="C59" s="439"/>
      <c r="D59" s="417"/>
      <c r="E59" s="3" t="s">
        <v>713</v>
      </c>
    </row>
    <row r="60" spans="2:5" ht="18.75" customHeight="1" x14ac:dyDescent="0.25">
      <c r="B60" s="438"/>
      <c r="C60" s="439"/>
      <c r="D60" s="417"/>
      <c r="E60" s="3" t="s">
        <v>712</v>
      </c>
    </row>
    <row r="61" spans="2:5" ht="18.75" customHeight="1" x14ac:dyDescent="0.25">
      <c r="B61" s="438"/>
      <c r="C61" s="439"/>
      <c r="D61" s="417"/>
      <c r="E61" s="3" t="s">
        <v>711</v>
      </c>
    </row>
    <row r="62" spans="2:5" ht="18.75" customHeight="1" x14ac:dyDescent="0.25">
      <c r="B62" s="438"/>
      <c r="C62" s="439"/>
      <c r="D62" s="417"/>
      <c r="E62" s="3" t="s">
        <v>710</v>
      </c>
    </row>
    <row r="63" spans="2:5" ht="18.75" customHeight="1" x14ac:dyDescent="0.25">
      <c r="B63" s="438"/>
      <c r="C63" s="439"/>
      <c r="D63" s="417"/>
      <c r="E63" s="3" t="s">
        <v>709</v>
      </c>
    </row>
    <row r="64" spans="2:5" ht="18.75" customHeight="1" x14ac:dyDescent="0.25">
      <c r="B64" s="438"/>
      <c r="C64" s="439"/>
      <c r="D64" s="417"/>
      <c r="E64" s="3" t="s">
        <v>707</v>
      </c>
    </row>
    <row r="65" spans="2:5" ht="18.75" customHeight="1" x14ac:dyDescent="0.25">
      <c r="B65" s="435"/>
      <c r="C65" s="437"/>
      <c r="D65" s="417"/>
      <c r="E65" s="3" t="s">
        <v>708</v>
      </c>
    </row>
    <row r="66" spans="2:5" ht="56.25" customHeight="1" x14ac:dyDescent="0.25">
      <c r="B66" s="434" t="s">
        <v>26</v>
      </c>
      <c r="C66" s="436"/>
      <c r="D66" s="417" t="s">
        <v>211</v>
      </c>
      <c r="E66" s="91" t="s">
        <v>702</v>
      </c>
    </row>
    <row r="67" spans="2:5" ht="18.75" customHeight="1" x14ac:dyDescent="0.25">
      <c r="B67" s="435"/>
      <c r="C67" s="437"/>
      <c r="D67" s="417"/>
      <c r="E67" s="91" t="s">
        <v>260</v>
      </c>
    </row>
    <row r="68" spans="2:5" ht="18.75" customHeight="1" x14ac:dyDescent="0.25">
      <c r="B68" s="434" t="s">
        <v>27</v>
      </c>
      <c r="C68" s="436"/>
      <c r="D68" s="417" t="s">
        <v>216</v>
      </c>
      <c r="E68" s="91" t="s">
        <v>722</v>
      </c>
    </row>
    <row r="69" spans="2:5" ht="18.75" customHeight="1" x14ac:dyDescent="0.25">
      <c r="B69" s="438"/>
      <c r="C69" s="439"/>
      <c r="D69" s="417"/>
      <c r="E69" s="91" t="s">
        <v>723</v>
      </c>
    </row>
    <row r="70" spans="2:5" ht="49.5" customHeight="1" x14ac:dyDescent="0.25">
      <c r="B70" s="435"/>
      <c r="C70" s="437"/>
      <c r="D70" s="417"/>
      <c r="E70" s="91" t="s">
        <v>331</v>
      </c>
    </row>
    <row r="71" spans="2:5" ht="210.75" x14ac:dyDescent="0.25">
      <c r="B71" s="85" t="s">
        <v>27</v>
      </c>
      <c r="C71" s="87" t="s">
        <v>2</v>
      </c>
      <c r="D71" s="95" t="s">
        <v>833</v>
      </c>
      <c r="E71" s="91" t="s">
        <v>724</v>
      </c>
    </row>
    <row r="72" spans="2:5" ht="168.75" x14ac:dyDescent="0.25">
      <c r="B72" s="85" t="s">
        <v>28</v>
      </c>
      <c r="C72" s="87"/>
      <c r="D72" s="83" t="s">
        <v>218</v>
      </c>
      <c r="E72" s="91" t="s">
        <v>217</v>
      </c>
    </row>
    <row r="73" spans="2:5" ht="79.5" customHeight="1" x14ac:dyDescent="0.25">
      <c r="B73" s="85" t="s">
        <v>28</v>
      </c>
      <c r="C73" s="87" t="s">
        <v>2</v>
      </c>
      <c r="D73" s="7" t="s">
        <v>725</v>
      </c>
      <c r="E73" s="91" t="s">
        <v>700</v>
      </c>
    </row>
    <row r="74" spans="2:5" ht="56.25" x14ac:dyDescent="0.25">
      <c r="B74" s="85" t="s">
        <v>28</v>
      </c>
      <c r="C74" s="87" t="s">
        <v>3</v>
      </c>
      <c r="D74" s="7" t="s">
        <v>726</v>
      </c>
      <c r="E74" s="91" t="s">
        <v>700</v>
      </c>
    </row>
    <row r="75" spans="2:5" ht="37.5" x14ac:dyDescent="0.25">
      <c r="B75" s="85" t="s">
        <v>28</v>
      </c>
      <c r="C75" s="87" t="s">
        <v>6</v>
      </c>
      <c r="D75" s="7" t="s">
        <v>727</v>
      </c>
      <c r="E75" s="91" t="s">
        <v>700</v>
      </c>
    </row>
    <row r="76" spans="2:5" ht="37.5" x14ac:dyDescent="0.25">
      <c r="B76" s="85" t="s">
        <v>28</v>
      </c>
      <c r="C76" s="87" t="s">
        <v>7</v>
      </c>
      <c r="D76" s="7" t="s">
        <v>728</v>
      </c>
      <c r="E76" s="91" t="s">
        <v>700</v>
      </c>
    </row>
    <row r="77" spans="2:5" ht="56.25" x14ac:dyDescent="0.25">
      <c r="B77" s="85" t="s">
        <v>28</v>
      </c>
      <c r="C77" s="87" t="s">
        <v>8</v>
      </c>
      <c r="D77" s="7" t="s">
        <v>729</v>
      </c>
      <c r="E77" s="91" t="s">
        <v>700</v>
      </c>
    </row>
    <row r="78" spans="2:5" ht="37.5" x14ac:dyDescent="0.25">
      <c r="B78" s="85" t="s">
        <v>28</v>
      </c>
      <c r="C78" s="87" t="s">
        <v>9</v>
      </c>
      <c r="D78" s="7" t="s">
        <v>730</v>
      </c>
      <c r="E78" s="91" t="s">
        <v>700</v>
      </c>
    </row>
    <row r="79" spans="2:5" ht="18.75" customHeight="1" x14ac:dyDescent="0.25">
      <c r="B79" s="434" t="s">
        <v>29</v>
      </c>
      <c r="C79" s="436"/>
      <c r="D79" s="417" t="s">
        <v>220</v>
      </c>
      <c r="E79" s="91" t="s">
        <v>702</v>
      </c>
    </row>
    <row r="80" spans="2:5" ht="18.75" customHeight="1" x14ac:dyDescent="0.25">
      <c r="B80" s="435"/>
      <c r="C80" s="437"/>
      <c r="D80" s="417"/>
      <c r="E80" s="91" t="s">
        <v>260</v>
      </c>
    </row>
    <row r="81" spans="2:5" ht="18.75" customHeight="1" x14ac:dyDescent="0.25">
      <c r="B81" s="434" t="s">
        <v>30</v>
      </c>
      <c r="C81" s="436"/>
      <c r="D81" s="417" t="s">
        <v>731</v>
      </c>
      <c r="E81" s="91" t="s">
        <v>702</v>
      </c>
    </row>
    <row r="82" spans="2:5" ht="18.75" customHeight="1" x14ac:dyDescent="0.25">
      <c r="B82" s="435"/>
      <c r="C82" s="437"/>
      <c r="D82" s="417"/>
      <c r="E82" s="91" t="s">
        <v>260</v>
      </c>
    </row>
    <row r="83" spans="2:5" ht="56.25" customHeight="1" x14ac:dyDescent="0.25">
      <c r="B83" s="434" t="s">
        <v>30</v>
      </c>
      <c r="C83" s="436" t="s">
        <v>2</v>
      </c>
      <c r="D83" s="421" t="s">
        <v>221</v>
      </c>
      <c r="E83" s="16" t="s">
        <v>223</v>
      </c>
    </row>
    <row r="84" spans="2:5" ht="33.75" customHeight="1" x14ac:dyDescent="0.25">
      <c r="B84" s="435"/>
      <c r="C84" s="437"/>
      <c r="D84" s="422"/>
      <c r="E84" s="16" t="s">
        <v>224</v>
      </c>
    </row>
    <row r="85" spans="2:5" ht="56.25" customHeight="1" x14ac:dyDescent="0.25">
      <c r="B85" s="434" t="s">
        <v>30</v>
      </c>
      <c r="C85" s="436" t="s">
        <v>3</v>
      </c>
      <c r="D85" s="423" t="s">
        <v>222</v>
      </c>
      <c r="E85" s="91" t="s">
        <v>1124</v>
      </c>
    </row>
    <row r="86" spans="2:5" ht="18.75" customHeight="1" x14ac:dyDescent="0.25">
      <c r="B86" s="435"/>
      <c r="C86" s="437"/>
      <c r="D86" s="423"/>
      <c r="E86" s="91" t="s">
        <v>260</v>
      </c>
    </row>
    <row r="87" spans="2:5" ht="56.25" customHeight="1" x14ac:dyDescent="0.25">
      <c r="B87" s="434" t="s">
        <v>30</v>
      </c>
      <c r="C87" s="436" t="s">
        <v>6</v>
      </c>
      <c r="D87" s="423" t="s">
        <v>732</v>
      </c>
      <c r="E87" s="91" t="s">
        <v>734</v>
      </c>
    </row>
    <row r="88" spans="2:5" ht="18.75" customHeight="1" x14ac:dyDescent="0.25">
      <c r="B88" s="435"/>
      <c r="C88" s="437"/>
      <c r="D88" s="423"/>
      <c r="E88" s="91" t="s">
        <v>260</v>
      </c>
    </row>
    <row r="89" spans="2:5" ht="93.75" x14ac:dyDescent="0.25">
      <c r="B89" s="85" t="s">
        <v>30</v>
      </c>
      <c r="C89" s="87" t="s">
        <v>7</v>
      </c>
      <c r="D89" s="93" t="s">
        <v>225</v>
      </c>
      <c r="E89" s="91" t="s">
        <v>733</v>
      </c>
    </row>
    <row r="90" spans="2:5" ht="56.25" customHeight="1" x14ac:dyDescent="0.25">
      <c r="B90" s="434" t="s">
        <v>31</v>
      </c>
      <c r="C90" s="436"/>
      <c r="D90" s="417" t="s">
        <v>231</v>
      </c>
      <c r="E90" s="91" t="s">
        <v>702</v>
      </c>
    </row>
    <row r="91" spans="2:5" ht="18.75" customHeight="1" x14ac:dyDescent="0.25">
      <c r="B91" s="435"/>
      <c r="C91" s="437"/>
      <c r="D91" s="417"/>
      <c r="E91" s="91" t="s">
        <v>260</v>
      </c>
    </row>
    <row r="92" spans="2:5" ht="93.75" x14ac:dyDescent="0.25">
      <c r="B92" s="85" t="s">
        <v>31</v>
      </c>
      <c r="C92" s="87" t="s">
        <v>2</v>
      </c>
      <c r="D92" s="7" t="s">
        <v>232</v>
      </c>
      <c r="E92" s="91" t="s">
        <v>735</v>
      </c>
    </row>
    <row r="93" spans="2:5" ht="18.75" customHeight="1" x14ac:dyDescent="0.25">
      <c r="B93" s="434" t="s">
        <v>32</v>
      </c>
      <c r="C93" s="436"/>
      <c r="D93" s="417" t="s">
        <v>242</v>
      </c>
      <c r="E93" s="91" t="s">
        <v>1110</v>
      </c>
    </row>
    <row r="94" spans="2:5" ht="18.75" customHeight="1" x14ac:dyDescent="0.25">
      <c r="B94" s="438"/>
      <c r="C94" s="439"/>
      <c r="D94" s="417"/>
      <c r="E94" s="91" t="s">
        <v>1113</v>
      </c>
    </row>
    <row r="95" spans="2:5" ht="18.75" customHeight="1" x14ac:dyDescent="0.25">
      <c r="B95" s="438"/>
      <c r="C95" s="439"/>
      <c r="D95" s="417"/>
      <c r="E95" s="91" t="s">
        <v>1111</v>
      </c>
    </row>
    <row r="96" spans="2:5" ht="18.75" customHeight="1" x14ac:dyDescent="0.25">
      <c r="B96" s="435"/>
      <c r="C96" s="437"/>
      <c r="D96" s="417"/>
      <c r="E96" s="91" t="s">
        <v>1112</v>
      </c>
    </row>
    <row r="97" spans="2:5" ht="75" customHeight="1" x14ac:dyDescent="0.25">
      <c r="B97" s="434" t="s">
        <v>33</v>
      </c>
      <c r="C97" s="436"/>
      <c r="D97" s="417" t="s">
        <v>235</v>
      </c>
      <c r="E97" s="91" t="s">
        <v>702</v>
      </c>
    </row>
    <row r="98" spans="2:5" ht="18.75" customHeight="1" x14ac:dyDescent="0.25">
      <c r="B98" s="435"/>
      <c r="C98" s="437"/>
      <c r="D98" s="417"/>
      <c r="E98" s="91" t="s">
        <v>260</v>
      </c>
    </row>
    <row r="99" spans="2:5" ht="18.75" customHeight="1" x14ac:dyDescent="0.25">
      <c r="B99" s="434" t="s">
        <v>33</v>
      </c>
      <c r="C99" s="436" t="s">
        <v>2</v>
      </c>
      <c r="D99" s="423" t="s">
        <v>234</v>
      </c>
      <c r="E99" s="91" t="s">
        <v>702</v>
      </c>
    </row>
    <row r="100" spans="2:5" ht="18.75" customHeight="1" x14ac:dyDescent="0.25">
      <c r="B100" s="438"/>
      <c r="C100" s="439"/>
      <c r="D100" s="423"/>
      <c r="E100" s="91" t="s">
        <v>736</v>
      </c>
    </row>
    <row r="101" spans="2:5" ht="18.75" customHeight="1" x14ac:dyDescent="0.25">
      <c r="B101" s="435"/>
      <c r="C101" s="437"/>
      <c r="D101" s="423"/>
      <c r="E101" s="91" t="s">
        <v>260</v>
      </c>
    </row>
    <row r="102" spans="2:5" ht="18.75" customHeight="1" x14ac:dyDescent="0.25">
      <c r="B102" s="434" t="s">
        <v>33</v>
      </c>
      <c r="C102" s="436" t="s">
        <v>3</v>
      </c>
      <c r="D102" s="423" t="s">
        <v>686</v>
      </c>
      <c r="E102" s="91" t="s">
        <v>702</v>
      </c>
    </row>
    <row r="103" spans="2:5" ht="18.75" customHeight="1" x14ac:dyDescent="0.25">
      <c r="B103" s="438"/>
      <c r="C103" s="439"/>
      <c r="D103" s="423"/>
      <c r="E103" s="91" t="s">
        <v>736</v>
      </c>
    </row>
    <row r="104" spans="2:5" ht="18.75" customHeight="1" x14ac:dyDescent="0.25">
      <c r="B104" s="435"/>
      <c r="C104" s="437"/>
      <c r="D104" s="423"/>
      <c r="E104" s="91" t="s">
        <v>260</v>
      </c>
    </row>
    <row r="105" spans="2:5" ht="56.25" customHeight="1" x14ac:dyDescent="0.25">
      <c r="B105" s="434" t="s">
        <v>33</v>
      </c>
      <c r="C105" s="436" t="s">
        <v>6</v>
      </c>
      <c r="D105" s="423" t="s">
        <v>236</v>
      </c>
      <c r="E105" s="91" t="s">
        <v>734</v>
      </c>
    </row>
    <row r="106" spans="2:5" ht="18.75" customHeight="1" x14ac:dyDescent="0.25">
      <c r="B106" s="435"/>
      <c r="C106" s="437"/>
      <c r="D106" s="423"/>
      <c r="E106" s="91" t="s">
        <v>737</v>
      </c>
    </row>
    <row r="107" spans="2:5" ht="75" customHeight="1" x14ac:dyDescent="0.25">
      <c r="B107" s="434" t="s">
        <v>33</v>
      </c>
      <c r="C107" s="436" t="s">
        <v>7</v>
      </c>
      <c r="D107" s="423" t="s">
        <v>237</v>
      </c>
      <c r="E107" s="91" t="s">
        <v>734</v>
      </c>
    </row>
    <row r="108" spans="2:5" ht="18.75" customHeight="1" x14ac:dyDescent="0.25">
      <c r="B108" s="435"/>
      <c r="C108" s="437"/>
      <c r="D108" s="423"/>
      <c r="E108" s="91" t="s">
        <v>737</v>
      </c>
    </row>
    <row r="109" spans="2:5" ht="56.25" customHeight="1" x14ac:dyDescent="0.25">
      <c r="B109" s="434" t="s">
        <v>33</v>
      </c>
      <c r="C109" s="436" t="s">
        <v>8</v>
      </c>
      <c r="D109" s="423" t="s">
        <v>238</v>
      </c>
      <c r="E109" s="91" t="s">
        <v>734</v>
      </c>
    </row>
    <row r="110" spans="2:5" ht="18.75" customHeight="1" x14ac:dyDescent="0.25">
      <c r="B110" s="435"/>
      <c r="C110" s="437"/>
      <c r="D110" s="423"/>
      <c r="E110" s="91" t="s">
        <v>737</v>
      </c>
    </row>
    <row r="111" spans="2:5" ht="112.5" customHeight="1" x14ac:dyDescent="0.25">
      <c r="B111" s="434" t="s">
        <v>34</v>
      </c>
      <c r="C111" s="436"/>
      <c r="D111" s="417" t="s">
        <v>738</v>
      </c>
      <c r="E111" s="91" t="s">
        <v>739</v>
      </c>
    </row>
    <row r="112" spans="2:5" ht="18.75" customHeight="1" x14ac:dyDescent="0.25">
      <c r="B112" s="438"/>
      <c r="C112" s="439"/>
      <c r="D112" s="417"/>
      <c r="E112" s="91" t="s">
        <v>740</v>
      </c>
    </row>
    <row r="113" spans="2:5" ht="18.75" customHeight="1" x14ac:dyDescent="0.25">
      <c r="B113" s="438"/>
      <c r="C113" s="439"/>
      <c r="D113" s="417"/>
      <c r="E113" s="91" t="s">
        <v>741</v>
      </c>
    </row>
    <row r="114" spans="2:5" ht="18.75" customHeight="1" x14ac:dyDescent="0.25">
      <c r="B114" s="435"/>
      <c r="C114" s="437"/>
      <c r="D114" s="417"/>
      <c r="E114" s="91" t="s">
        <v>737</v>
      </c>
    </row>
    <row r="115" spans="2:5" ht="56.25" customHeight="1" x14ac:dyDescent="0.25">
      <c r="B115" s="434" t="s">
        <v>35</v>
      </c>
      <c r="C115" s="436"/>
      <c r="D115" s="417" t="s">
        <v>244</v>
      </c>
      <c r="E115" s="91" t="s">
        <v>734</v>
      </c>
    </row>
    <row r="116" spans="2:5" ht="18.75" customHeight="1" x14ac:dyDescent="0.25">
      <c r="B116" s="435"/>
      <c r="C116" s="437"/>
      <c r="D116" s="417"/>
      <c r="E116" s="91" t="s">
        <v>737</v>
      </c>
    </row>
    <row r="117" spans="2:5" ht="56.25" customHeight="1" x14ac:dyDescent="0.25">
      <c r="B117" s="434" t="s">
        <v>36</v>
      </c>
      <c r="C117" s="436"/>
      <c r="D117" s="417" t="s">
        <v>245</v>
      </c>
      <c r="E117" s="91" t="s">
        <v>734</v>
      </c>
    </row>
    <row r="118" spans="2:5" ht="18.75" customHeight="1" x14ac:dyDescent="0.25">
      <c r="B118" s="435"/>
      <c r="C118" s="437"/>
      <c r="D118" s="417"/>
      <c r="E118" s="91" t="s">
        <v>737</v>
      </c>
    </row>
    <row r="119" spans="2:5" ht="112.5" x14ac:dyDescent="0.25">
      <c r="B119" s="85" t="s">
        <v>36</v>
      </c>
      <c r="C119" s="87" t="s">
        <v>2</v>
      </c>
      <c r="D119" s="7" t="s">
        <v>246</v>
      </c>
      <c r="E119" s="91" t="s">
        <v>735</v>
      </c>
    </row>
    <row r="120" spans="2:5" ht="18.75" customHeight="1" x14ac:dyDescent="0.25">
      <c r="B120" s="434" t="s">
        <v>37</v>
      </c>
      <c r="C120" s="436"/>
      <c r="D120" s="417" t="s">
        <v>247</v>
      </c>
      <c r="E120" s="91" t="s">
        <v>702</v>
      </c>
    </row>
    <row r="121" spans="2:5" ht="53.25" customHeight="1" x14ac:dyDescent="0.25">
      <c r="B121" s="435"/>
      <c r="C121" s="437"/>
      <c r="D121" s="417"/>
      <c r="E121" s="91" t="s">
        <v>260</v>
      </c>
    </row>
    <row r="122" spans="2:5" ht="18.75" customHeight="1" x14ac:dyDescent="0.25">
      <c r="B122" s="434" t="s">
        <v>38</v>
      </c>
      <c r="C122" s="436"/>
      <c r="D122" s="417" t="s">
        <v>253</v>
      </c>
      <c r="E122" s="3" t="s">
        <v>742</v>
      </c>
    </row>
    <row r="123" spans="2:5" ht="18.75" customHeight="1" x14ac:dyDescent="0.25">
      <c r="B123" s="438"/>
      <c r="C123" s="439"/>
      <c r="D123" s="417"/>
      <c r="E123" s="21" t="s">
        <v>834</v>
      </c>
    </row>
    <row r="124" spans="2:5" ht="18.75" customHeight="1" x14ac:dyDescent="0.25">
      <c r="B124" s="438"/>
      <c r="C124" s="439"/>
      <c r="D124" s="417"/>
      <c r="E124" s="21" t="s">
        <v>835</v>
      </c>
    </row>
    <row r="125" spans="2:5" ht="18.75" customHeight="1" x14ac:dyDescent="0.25">
      <c r="B125" s="438"/>
      <c r="C125" s="439"/>
      <c r="D125" s="417"/>
      <c r="E125" s="3" t="s">
        <v>743</v>
      </c>
    </row>
    <row r="126" spans="2:5" ht="18.75" customHeight="1" x14ac:dyDescent="0.25">
      <c r="B126" s="438"/>
      <c r="C126" s="439"/>
      <c r="D126" s="417"/>
      <c r="E126" s="21" t="s">
        <v>836</v>
      </c>
    </row>
    <row r="127" spans="2:5" ht="18.75" customHeight="1" x14ac:dyDescent="0.25">
      <c r="B127" s="438"/>
      <c r="C127" s="439"/>
      <c r="D127" s="417"/>
      <c r="E127" s="21" t="s">
        <v>835</v>
      </c>
    </row>
    <row r="128" spans="2:5" ht="18.75" customHeight="1" x14ac:dyDescent="0.25">
      <c r="B128" s="438"/>
      <c r="C128" s="439"/>
      <c r="D128" s="417"/>
      <c r="E128" s="21" t="s">
        <v>834</v>
      </c>
    </row>
    <row r="129" spans="2:5" ht="18.75" customHeight="1" x14ac:dyDescent="0.25">
      <c r="B129" s="438"/>
      <c r="C129" s="439"/>
      <c r="D129" s="417"/>
      <c r="E129" s="21" t="s">
        <v>837</v>
      </c>
    </row>
    <row r="130" spans="2:5" ht="18.75" customHeight="1" x14ac:dyDescent="0.25">
      <c r="B130" s="438"/>
      <c r="C130" s="439"/>
      <c r="D130" s="417"/>
      <c r="E130" s="21" t="s">
        <v>838</v>
      </c>
    </row>
    <row r="131" spans="2:5" ht="18.75" customHeight="1" x14ac:dyDescent="0.25">
      <c r="B131" s="438"/>
      <c r="C131" s="439"/>
      <c r="D131" s="417"/>
      <c r="E131" s="3" t="s">
        <v>744</v>
      </c>
    </row>
    <row r="132" spans="2:5" ht="18.75" customHeight="1" x14ac:dyDescent="0.25">
      <c r="B132" s="438"/>
      <c r="C132" s="439"/>
      <c r="D132" s="417"/>
      <c r="E132" s="21" t="s">
        <v>836</v>
      </c>
    </row>
    <row r="133" spans="2:5" ht="18.75" customHeight="1" x14ac:dyDescent="0.25">
      <c r="B133" s="438"/>
      <c r="C133" s="439"/>
      <c r="D133" s="417"/>
      <c r="E133" s="21" t="s">
        <v>835</v>
      </c>
    </row>
    <row r="134" spans="2:5" ht="18.75" customHeight="1" x14ac:dyDescent="0.25">
      <c r="B134" s="438"/>
      <c r="C134" s="439"/>
      <c r="D134" s="417"/>
      <c r="E134" s="21" t="s">
        <v>834</v>
      </c>
    </row>
    <row r="135" spans="2:5" ht="18.75" customHeight="1" x14ac:dyDescent="0.25">
      <c r="B135" s="438"/>
      <c r="C135" s="439"/>
      <c r="D135" s="417"/>
      <c r="E135" s="21" t="s">
        <v>837</v>
      </c>
    </row>
    <row r="136" spans="2:5" ht="18.75" customHeight="1" x14ac:dyDescent="0.25">
      <c r="B136" s="438"/>
      <c r="C136" s="439"/>
      <c r="D136" s="417"/>
      <c r="E136" s="21" t="s">
        <v>838</v>
      </c>
    </row>
    <row r="137" spans="2:5" ht="18.75" customHeight="1" x14ac:dyDescent="0.25">
      <c r="B137" s="435"/>
      <c r="C137" s="437"/>
      <c r="D137" s="417"/>
      <c r="E137" s="16" t="s">
        <v>745</v>
      </c>
    </row>
    <row r="138" spans="2:5" ht="56.25" customHeight="1" x14ac:dyDescent="0.25">
      <c r="B138" s="434" t="s">
        <v>39</v>
      </c>
      <c r="C138" s="436"/>
      <c r="D138" s="417" t="s">
        <v>257</v>
      </c>
      <c r="E138" s="21" t="s">
        <v>746</v>
      </c>
    </row>
    <row r="139" spans="2:5" ht="18.75" customHeight="1" x14ac:dyDescent="0.25">
      <c r="B139" s="435"/>
      <c r="C139" s="437"/>
      <c r="D139" s="417"/>
      <c r="E139" s="21" t="s">
        <v>699</v>
      </c>
    </row>
    <row r="140" spans="2:5" ht="93.75" customHeight="1" x14ac:dyDescent="0.25">
      <c r="B140" s="434" t="s">
        <v>40</v>
      </c>
      <c r="C140" s="436"/>
      <c r="D140" s="417" t="s">
        <v>262</v>
      </c>
      <c r="E140" s="91" t="s">
        <v>747</v>
      </c>
    </row>
    <row r="141" spans="2:5" ht="18.75" customHeight="1" x14ac:dyDescent="0.25">
      <c r="B141" s="435"/>
      <c r="C141" s="437"/>
      <c r="D141" s="417"/>
      <c r="E141" s="91" t="s">
        <v>260</v>
      </c>
    </row>
    <row r="142" spans="2:5" ht="93.75" customHeight="1" x14ac:dyDescent="0.25">
      <c r="B142" s="434" t="s">
        <v>41</v>
      </c>
      <c r="C142" s="436"/>
      <c r="D142" s="417" t="s">
        <v>261</v>
      </c>
      <c r="E142" s="91" t="s">
        <v>748</v>
      </c>
    </row>
    <row r="143" spans="2:5" ht="18.75" customHeight="1" x14ac:dyDescent="0.25">
      <c r="B143" s="435"/>
      <c r="C143" s="437"/>
      <c r="D143" s="417"/>
      <c r="E143" s="91" t="s">
        <v>260</v>
      </c>
    </row>
    <row r="144" spans="2:5" ht="18.75" customHeight="1" x14ac:dyDescent="0.25">
      <c r="B144" s="434" t="s">
        <v>42</v>
      </c>
      <c r="C144" s="436"/>
      <c r="D144" s="417" t="s">
        <v>266</v>
      </c>
      <c r="E144" s="21" t="s">
        <v>839</v>
      </c>
    </row>
    <row r="145" spans="2:5" ht="18.75" customHeight="1" x14ac:dyDescent="0.25">
      <c r="B145" s="438"/>
      <c r="C145" s="439"/>
      <c r="D145" s="417"/>
      <c r="E145" s="21" t="s">
        <v>840</v>
      </c>
    </row>
    <row r="146" spans="2:5" ht="18.75" customHeight="1" x14ac:dyDescent="0.25">
      <c r="B146" s="438"/>
      <c r="C146" s="439"/>
      <c r="D146" s="417"/>
      <c r="E146" s="21" t="s">
        <v>841</v>
      </c>
    </row>
    <row r="147" spans="2:5" ht="18.75" customHeight="1" x14ac:dyDescent="0.25">
      <c r="B147" s="438"/>
      <c r="C147" s="439"/>
      <c r="D147" s="417"/>
      <c r="E147" s="21" t="s">
        <v>842</v>
      </c>
    </row>
    <row r="148" spans="2:5" ht="18.75" customHeight="1" x14ac:dyDescent="0.25">
      <c r="B148" s="438"/>
      <c r="C148" s="439"/>
      <c r="D148" s="417"/>
      <c r="E148" s="21" t="s">
        <v>843</v>
      </c>
    </row>
    <row r="149" spans="2:5" ht="18.75" customHeight="1" x14ac:dyDescent="0.25">
      <c r="B149" s="438"/>
      <c r="C149" s="439"/>
      <c r="D149" s="417"/>
      <c r="E149" s="21" t="s">
        <v>749</v>
      </c>
    </row>
    <row r="150" spans="2:5" ht="18.75" customHeight="1" x14ac:dyDescent="0.25">
      <c r="B150" s="438"/>
      <c r="C150" s="439"/>
      <c r="D150" s="417"/>
      <c r="E150" s="21" t="s">
        <v>840</v>
      </c>
    </row>
    <row r="151" spans="2:5" ht="18.75" customHeight="1" x14ac:dyDescent="0.25">
      <c r="B151" s="438"/>
      <c r="C151" s="439"/>
      <c r="D151" s="417"/>
      <c r="E151" s="21" t="s">
        <v>841</v>
      </c>
    </row>
    <row r="152" spans="2:5" ht="18.75" customHeight="1" x14ac:dyDescent="0.25">
      <c r="B152" s="438"/>
      <c r="C152" s="439"/>
      <c r="D152" s="417"/>
      <c r="E152" s="21" t="s">
        <v>842</v>
      </c>
    </row>
    <row r="153" spans="2:5" ht="18.75" customHeight="1" x14ac:dyDescent="0.25">
      <c r="B153" s="438"/>
      <c r="C153" s="439"/>
      <c r="D153" s="417"/>
      <c r="E153" s="21" t="s">
        <v>843</v>
      </c>
    </row>
    <row r="154" spans="2:5" ht="18.75" customHeight="1" x14ac:dyDescent="0.25">
      <c r="B154" s="438"/>
      <c r="C154" s="439"/>
      <c r="D154" s="417"/>
      <c r="E154" s="21" t="s">
        <v>750</v>
      </c>
    </row>
    <row r="155" spans="2:5" ht="18.75" customHeight="1" x14ac:dyDescent="0.25">
      <c r="B155" s="438"/>
      <c r="C155" s="439"/>
      <c r="D155" s="417"/>
      <c r="E155" s="21" t="s">
        <v>844</v>
      </c>
    </row>
    <row r="156" spans="2:5" ht="18.75" customHeight="1" x14ac:dyDescent="0.25">
      <c r="B156" s="438"/>
      <c r="C156" s="439"/>
      <c r="D156" s="417"/>
      <c r="E156" s="21" t="s">
        <v>845</v>
      </c>
    </row>
    <row r="157" spans="2:5" ht="18.75" customHeight="1" x14ac:dyDescent="0.25">
      <c r="B157" s="438"/>
      <c r="C157" s="439"/>
      <c r="D157" s="417"/>
      <c r="E157" s="21" t="s">
        <v>842</v>
      </c>
    </row>
    <row r="158" spans="2:5" ht="18.75" customHeight="1" x14ac:dyDescent="0.25">
      <c r="B158" s="438"/>
      <c r="C158" s="439"/>
      <c r="D158" s="417"/>
      <c r="E158" s="21" t="s">
        <v>843</v>
      </c>
    </row>
    <row r="159" spans="2:5" ht="18.75" customHeight="1" x14ac:dyDescent="0.25">
      <c r="B159" s="438"/>
      <c r="C159" s="439"/>
      <c r="D159" s="417"/>
      <c r="E159" s="16" t="s">
        <v>751</v>
      </c>
    </row>
    <row r="160" spans="2:5" ht="18.75" customHeight="1" x14ac:dyDescent="0.25">
      <c r="B160" s="435"/>
      <c r="C160" s="437"/>
      <c r="D160" s="417"/>
      <c r="E160" s="21" t="s">
        <v>752</v>
      </c>
    </row>
    <row r="161" spans="2:5" ht="93.75" customHeight="1" x14ac:dyDescent="0.25">
      <c r="B161" s="434" t="s">
        <v>43</v>
      </c>
      <c r="C161" s="436"/>
      <c r="D161" s="417" t="s">
        <v>269</v>
      </c>
      <c r="E161" s="91" t="s">
        <v>702</v>
      </c>
    </row>
    <row r="162" spans="2:5" ht="18.75" customHeight="1" x14ac:dyDescent="0.25">
      <c r="B162" s="435"/>
      <c r="C162" s="437"/>
      <c r="D162" s="417"/>
      <c r="E162" s="91" t="s">
        <v>260</v>
      </c>
    </row>
    <row r="163" spans="2:5" ht="56.25" customHeight="1" x14ac:dyDescent="0.25">
      <c r="B163" s="434" t="s">
        <v>44</v>
      </c>
      <c r="C163" s="436"/>
      <c r="D163" s="417" t="s">
        <v>270</v>
      </c>
      <c r="E163" s="91" t="s">
        <v>753</v>
      </c>
    </row>
    <row r="164" spans="2:5" ht="18.75" customHeight="1" x14ac:dyDescent="0.25">
      <c r="B164" s="435"/>
      <c r="C164" s="437"/>
      <c r="D164" s="417"/>
      <c r="E164" s="91" t="s">
        <v>260</v>
      </c>
    </row>
    <row r="165" spans="2:5" ht="18.75" customHeight="1" x14ac:dyDescent="0.25">
      <c r="B165" s="434" t="s">
        <v>45</v>
      </c>
      <c r="C165" s="436"/>
      <c r="D165" s="418" t="s">
        <v>754</v>
      </c>
      <c r="E165" s="91" t="s">
        <v>755</v>
      </c>
    </row>
    <row r="166" spans="2:5" ht="18.75" customHeight="1" x14ac:dyDescent="0.25">
      <c r="B166" s="438"/>
      <c r="C166" s="439"/>
      <c r="D166" s="419"/>
      <c r="E166" s="91" t="s">
        <v>756</v>
      </c>
    </row>
    <row r="167" spans="2:5" ht="18.75" customHeight="1" x14ac:dyDescent="0.25">
      <c r="B167" s="438"/>
      <c r="C167" s="439"/>
      <c r="D167" s="419"/>
      <c r="E167" s="91" t="s">
        <v>757</v>
      </c>
    </row>
    <row r="168" spans="2:5" ht="18.75" customHeight="1" x14ac:dyDescent="0.25">
      <c r="B168" s="435"/>
      <c r="C168" s="437"/>
      <c r="D168" s="420"/>
      <c r="E168" s="91" t="s">
        <v>260</v>
      </c>
    </row>
    <row r="169" spans="2:5" ht="56.25" customHeight="1" x14ac:dyDescent="0.25">
      <c r="B169" s="434" t="s">
        <v>46</v>
      </c>
      <c r="C169" s="436"/>
      <c r="D169" s="417" t="s">
        <v>274</v>
      </c>
      <c r="E169" s="91" t="s">
        <v>758</v>
      </c>
    </row>
    <row r="170" spans="2:5" ht="18.75" customHeight="1" x14ac:dyDescent="0.25">
      <c r="B170" s="435"/>
      <c r="C170" s="437"/>
      <c r="D170" s="417"/>
      <c r="E170" s="91" t="s">
        <v>260</v>
      </c>
    </row>
    <row r="171" spans="2:5" ht="112.5" customHeight="1" x14ac:dyDescent="0.25">
      <c r="B171" s="434" t="s">
        <v>47</v>
      </c>
      <c r="C171" s="436"/>
      <c r="D171" s="417" t="s">
        <v>279</v>
      </c>
      <c r="E171" s="91" t="s">
        <v>702</v>
      </c>
    </row>
    <row r="172" spans="2:5" ht="18.75" customHeight="1" x14ac:dyDescent="0.25">
      <c r="B172" s="435"/>
      <c r="C172" s="437"/>
      <c r="D172" s="417"/>
      <c r="E172" s="91" t="s">
        <v>260</v>
      </c>
    </row>
    <row r="173" spans="2:5" ht="112.5" x14ac:dyDescent="0.25">
      <c r="B173" s="85" t="s">
        <v>47</v>
      </c>
      <c r="C173" s="87" t="s">
        <v>2</v>
      </c>
      <c r="D173" s="7" t="s">
        <v>759</v>
      </c>
      <c r="E173" s="91" t="s">
        <v>760</v>
      </c>
    </row>
    <row r="174" spans="2:5" ht="189" customHeight="1" x14ac:dyDescent="0.25">
      <c r="B174" s="434" t="s">
        <v>47</v>
      </c>
      <c r="C174" s="436" t="s">
        <v>3</v>
      </c>
      <c r="D174" s="423" t="s">
        <v>846</v>
      </c>
      <c r="E174" s="91" t="s">
        <v>760</v>
      </c>
    </row>
    <row r="175" spans="2:5" ht="18.75" customHeight="1" x14ac:dyDescent="0.25">
      <c r="B175" s="435"/>
      <c r="C175" s="437"/>
      <c r="D175" s="423"/>
      <c r="E175" s="91" t="s">
        <v>761</v>
      </c>
    </row>
    <row r="176" spans="2:5" ht="56.25" customHeight="1" x14ac:dyDescent="0.25">
      <c r="B176" s="434" t="s">
        <v>48</v>
      </c>
      <c r="C176" s="436"/>
      <c r="D176" s="417" t="s">
        <v>285</v>
      </c>
      <c r="E176" s="91" t="s">
        <v>702</v>
      </c>
    </row>
    <row r="177" spans="2:5" ht="18.75" customHeight="1" x14ac:dyDescent="0.25">
      <c r="B177" s="435"/>
      <c r="C177" s="437"/>
      <c r="D177" s="417"/>
      <c r="E177" s="91" t="s">
        <v>260</v>
      </c>
    </row>
    <row r="178" spans="2:5" ht="112.5" x14ac:dyDescent="0.25">
      <c r="B178" s="85" t="s">
        <v>49</v>
      </c>
      <c r="C178" s="87"/>
      <c r="D178" s="84" t="s">
        <v>289</v>
      </c>
      <c r="E178" s="16" t="s">
        <v>762</v>
      </c>
    </row>
    <row r="179" spans="2:5" ht="131.25" customHeight="1" x14ac:dyDescent="0.25">
      <c r="B179" s="434" t="s">
        <v>50</v>
      </c>
      <c r="C179" s="436"/>
      <c r="D179" s="417" t="s">
        <v>297</v>
      </c>
      <c r="E179" s="91" t="s">
        <v>734</v>
      </c>
    </row>
    <row r="180" spans="2:5" ht="18.75" customHeight="1" x14ac:dyDescent="0.25">
      <c r="B180" s="435"/>
      <c r="C180" s="437"/>
      <c r="D180" s="417"/>
      <c r="E180" s="91" t="s">
        <v>763</v>
      </c>
    </row>
    <row r="181" spans="2:5" ht="56.25" customHeight="1" x14ac:dyDescent="0.25">
      <c r="B181" s="434" t="s">
        <v>51</v>
      </c>
      <c r="C181" s="436"/>
      <c r="D181" s="417" t="s">
        <v>299</v>
      </c>
      <c r="E181" s="91" t="s">
        <v>734</v>
      </c>
    </row>
    <row r="182" spans="2:5" ht="18.75" customHeight="1" x14ac:dyDescent="0.25">
      <c r="B182" s="435"/>
      <c r="C182" s="437"/>
      <c r="D182" s="417"/>
      <c r="E182" s="91" t="s">
        <v>260</v>
      </c>
    </row>
    <row r="183" spans="2:5" ht="18.75" customHeight="1" x14ac:dyDescent="0.25">
      <c r="B183" s="434" t="s">
        <v>52</v>
      </c>
      <c r="C183" s="436"/>
      <c r="D183" s="417" t="s">
        <v>764</v>
      </c>
      <c r="E183" s="91" t="s">
        <v>765</v>
      </c>
    </row>
    <row r="184" spans="2:5" ht="18.75" customHeight="1" x14ac:dyDescent="0.25">
      <c r="B184" s="438"/>
      <c r="C184" s="439"/>
      <c r="D184" s="417"/>
      <c r="E184" s="91" t="s">
        <v>766</v>
      </c>
    </row>
    <row r="185" spans="2:5" ht="18.75" customHeight="1" x14ac:dyDescent="0.25">
      <c r="B185" s="438"/>
      <c r="C185" s="439"/>
      <c r="D185" s="417"/>
      <c r="E185" s="91" t="s">
        <v>767</v>
      </c>
    </row>
    <row r="186" spans="2:5" ht="18.75" customHeight="1" x14ac:dyDescent="0.25">
      <c r="B186" s="438"/>
      <c r="C186" s="439"/>
      <c r="D186" s="417"/>
      <c r="E186" s="91" t="s">
        <v>768</v>
      </c>
    </row>
    <row r="187" spans="2:5" ht="18.75" customHeight="1" x14ac:dyDescent="0.25">
      <c r="B187" s="438"/>
      <c r="C187" s="439"/>
      <c r="D187" s="417"/>
      <c r="E187" s="91" t="s">
        <v>769</v>
      </c>
    </row>
    <row r="188" spans="2:5" ht="18.75" customHeight="1" x14ac:dyDescent="0.25">
      <c r="B188" s="438"/>
      <c r="C188" s="439"/>
      <c r="D188" s="417"/>
      <c r="E188" s="91" t="s">
        <v>745</v>
      </c>
    </row>
    <row r="189" spans="2:5" ht="18.75" customHeight="1" x14ac:dyDescent="0.25">
      <c r="B189" s="438"/>
      <c r="C189" s="439"/>
      <c r="D189" s="417"/>
      <c r="E189" s="91" t="s">
        <v>770</v>
      </c>
    </row>
    <row r="190" spans="2:5" ht="18.75" customHeight="1" x14ac:dyDescent="0.25">
      <c r="B190" s="435"/>
      <c r="C190" s="437"/>
      <c r="D190" s="417"/>
      <c r="E190" s="91" t="s">
        <v>771</v>
      </c>
    </row>
    <row r="191" spans="2:5" ht="56.25" x14ac:dyDescent="0.25">
      <c r="B191" s="85" t="s">
        <v>52</v>
      </c>
      <c r="C191" s="87" t="s">
        <v>2</v>
      </c>
      <c r="D191" s="7" t="s">
        <v>683</v>
      </c>
      <c r="E191" s="91" t="s">
        <v>772</v>
      </c>
    </row>
    <row r="192" spans="2:5" ht="93.75" customHeight="1" x14ac:dyDescent="0.25">
      <c r="B192" s="434" t="s">
        <v>53</v>
      </c>
      <c r="C192" s="436"/>
      <c r="D192" s="417" t="s">
        <v>682</v>
      </c>
      <c r="E192" s="21" t="s">
        <v>747</v>
      </c>
    </row>
    <row r="193" spans="2:7" ht="18.75" customHeight="1" x14ac:dyDescent="0.25">
      <c r="B193" s="435"/>
      <c r="C193" s="437"/>
      <c r="D193" s="417"/>
      <c r="E193" s="91" t="s">
        <v>260</v>
      </c>
    </row>
    <row r="194" spans="2:7" ht="112.5" customHeight="1" x14ac:dyDescent="0.25">
      <c r="B194" s="434" t="s">
        <v>54</v>
      </c>
      <c r="C194" s="436"/>
      <c r="D194" s="417" t="s">
        <v>681</v>
      </c>
      <c r="E194" s="21" t="s">
        <v>747</v>
      </c>
    </row>
    <row r="195" spans="2:7" ht="18.75" customHeight="1" x14ac:dyDescent="0.25">
      <c r="B195" s="435"/>
      <c r="C195" s="437"/>
      <c r="D195" s="417"/>
      <c r="E195" s="91" t="s">
        <v>260</v>
      </c>
    </row>
    <row r="196" spans="2:7" ht="112.5" customHeight="1" x14ac:dyDescent="0.25">
      <c r="B196" s="434" t="s">
        <v>55</v>
      </c>
      <c r="C196" s="436"/>
      <c r="D196" s="417" t="s">
        <v>319</v>
      </c>
      <c r="E196" s="91" t="s">
        <v>753</v>
      </c>
    </row>
    <row r="197" spans="2:7" ht="18.75" customHeight="1" x14ac:dyDescent="0.25">
      <c r="B197" s="435"/>
      <c r="C197" s="437"/>
      <c r="D197" s="417"/>
      <c r="E197" s="91" t="s">
        <v>260</v>
      </c>
    </row>
    <row r="198" spans="2:7" ht="56.25" customHeight="1" x14ac:dyDescent="0.25">
      <c r="B198" s="434" t="s">
        <v>55</v>
      </c>
      <c r="C198" s="436" t="s">
        <v>2</v>
      </c>
      <c r="D198" s="423" t="s">
        <v>320</v>
      </c>
      <c r="E198" s="91" t="s">
        <v>734</v>
      </c>
    </row>
    <row r="199" spans="2:7" ht="18.75" customHeight="1" x14ac:dyDescent="0.25">
      <c r="B199" s="435"/>
      <c r="C199" s="437"/>
      <c r="D199" s="423"/>
      <c r="E199" s="91" t="s">
        <v>260</v>
      </c>
    </row>
    <row r="200" spans="2:7" ht="18.75" customHeight="1" x14ac:dyDescent="0.25">
      <c r="B200" s="434" t="s">
        <v>142</v>
      </c>
      <c r="C200" s="436"/>
      <c r="D200" s="425" t="s">
        <v>680</v>
      </c>
      <c r="E200" s="91" t="s">
        <v>702</v>
      </c>
      <c r="F200" s="19"/>
      <c r="G200" s="20"/>
    </row>
    <row r="201" spans="2:7" ht="18.75" customHeight="1" x14ac:dyDescent="0.25">
      <c r="B201" s="435"/>
      <c r="C201" s="437"/>
      <c r="D201" s="420"/>
      <c r="E201" s="91" t="s">
        <v>260</v>
      </c>
      <c r="F201" s="19"/>
      <c r="G201" s="20"/>
    </row>
    <row r="202" spans="2:7" ht="18.75" customHeight="1" x14ac:dyDescent="0.25">
      <c r="B202" s="434" t="s">
        <v>142</v>
      </c>
      <c r="C202" s="436" t="s">
        <v>2</v>
      </c>
      <c r="D202" s="421" t="s">
        <v>679</v>
      </c>
      <c r="E202" s="91" t="s">
        <v>773</v>
      </c>
      <c r="F202" s="19"/>
      <c r="G202" s="20"/>
    </row>
    <row r="203" spans="2:7" ht="18.75" customHeight="1" x14ac:dyDescent="0.25">
      <c r="B203" s="438"/>
      <c r="C203" s="439"/>
      <c r="D203" s="424"/>
      <c r="E203" s="91" t="s">
        <v>774</v>
      </c>
      <c r="F203" s="19"/>
      <c r="G203" s="20"/>
    </row>
    <row r="204" spans="2:7" ht="18.75" customHeight="1" x14ac:dyDescent="0.25">
      <c r="B204" s="438"/>
      <c r="C204" s="439"/>
      <c r="D204" s="424"/>
      <c r="E204" s="91" t="s">
        <v>775</v>
      </c>
      <c r="F204" s="19"/>
      <c r="G204" s="20"/>
    </row>
    <row r="205" spans="2:7" ht="18.75" customHeight="1" x14ac:dyDescent="0.25">
      <c r="B205" s="438"/>
      <c r="C205" s="439"/>
      <c r="D205" s="424"/>
      <c r="E205" s="91" t="s">
        <v>776</v>
      </c>
      <c r="F205" s="19"/>
      <c r="G205" s="20"/>
    </row>
    <row r="206" spans="2:7" ht="18.75" customHeight="1" x14ac:dyDescent="0.25">
      <c r="B206" s="435"/>
      <c r="C206" s="437"/>
      <c r="D206" s="422"/>
      <c r="E206" s="91" t="s">
        <v>777</v>
      </c>
      <c r="F206" s="19"/>
      <c r="G206" s="20"/>
    </row>
    <row r="207" spans="2:7" ht="18.75" x14ac:dyDescent="0.3">
      <c r="B207" s="432" t="s">
        <v>778</v>
      </c>
      <c r="C207" s="432"/>
      <c r="D207" s="432"/>
      <c r="E207" s="432"/>
    </row>
    <row r="208" spans="2:7" ht="18.75" customHeight="1" x14ac:dyDescent="0.25">
      <c r="B208" s="434" t="s">
        <v>56</v>
      </c>
      <c r="C208" s="436"/>
      <c r="D208" s="417" t="s">
        <v>779</v>
      </c>
      <c r="E208" s="16" t="s">
        <v>783</v>
      </c>
    </row>
    <row r="209" spans="2:6" ht="18.75" customHeight="1" x14ac:dyDescent="0.25">
      <c r="B209" s="438"/>
      <c r="C209" s="439"/>
      <c r="D209" s="417"/>
      <c r="E209" s="16" t="s">
        <v>782</v>
      </c>
    </row>
    <row r="210" spans="2:6" ht="18.75" customHeight="1" x14ac:dyDescent="0.25">
      <c r="B210" s="438"/>
      <c r="C210" s="439"/>
      <c r="D210" s="417"/>
      <c r="E210" s="91" t="s">
        <v>781</v>
      </c>
    </row>
    <row r="211" spans="2:6" ht="18.75" customHeight="1" x14ac:dyDescent="0.25">
      <c r="B211" s="438"/>
      <c r="C211" s="439"/>
      <c r="D211" s="417"/>
      <c r="E211" s="91" t="s">
        <v>780</v>
      </c>
    </row>
    <row r="212" spans="2:6" ht="18.75" customHeight="1" x14ac:dyDescent="0.25">
      <c r="B212" s="435"/>
      <c r="C212" s="437"/>
      <c r="D212" s="417"/>
      <c r="E212" s="91" t="s">
        <v>465</v>
      </c>
    </row>
    <row r="213" spans="2:6" ht="18.75" customHeight="1" x14ac:dyDescent="0.25">
      <c r="B213" s="434" t="s">
        <v>57</v>
      </c>
      <c r="C213" s="436"/>
      <c r="D213" s="417" t="s">
        <v>481</v>
      </c>
      <c r="E213" s="16" t="s">
        <v>847</v>
      </c>
      <c r="F213" s="25" t="s">
        <v>785</v>
      </c>
    </row>
    <row r="214" spans="2:6" ht="18.75" customHeight="1" x14ac:dyDescent="0.25">
      <c r="B214" s="438"/>
      <c r="C214" s="439"/>
      <c r="D214" s="417"/>
      <c r="E214" s="16" t="s">
        <v>469</v>
      </c>
      <c r="F214" s="25" t="s">
        <v>784</v>
      </c>
    </row>
    <row r="215" spans="2:6" ht="18.75" customHeight="1" x14ac:dyDescent="0.25">
      <c r="B215" s="438"/>
      <c r="C215" s="439"/>
      <c r="D215" s="417"/>
      <c r="E215" s="16" t="s">
        <v>466</v>
      </c>
    </row>
    <row r="216" spans="2:6" ht="18.75" customHeight="1" x14ac:dyDescent="0.25">
      <c r="B216" s="438"/>
      <c r="C216" s="439"/>
      <c r="D216" s="417"/>
      <c r="E216" s="16" t="s">
        <v>467</v>
      </c>
    </row>
    <row r="217" spans="2:6" ht="18.75" customHeight="1" x14ac:dyDescent="0.25">
      <c r="B217" s="438"/>
      <c r="C217" s="439"/>
      <c r="D217" s="417"/>
      <c r="E217" s="16" t="s">
        <v>468</v>
      </c>
    </row>
    <row r="218" spans="2:6" ht="18.75" customHeight="1" x14ac:dyDescent="0.25">
      <c r="B218" s="438"/>
      <c r="C218" s="439"/>
      <c r="D218" s="417"/>
      <c r="E218" s="16" t="s">
        <v>470</v>
      </c>
    </row>
    <row r="219" spans="2:6" ht="18.75" customHeight="1" x14ac:dyDescent="0.25">
      <c r="B219" s="438"/>
      <c r="C219" s="439"/>
      <c r="D219" s="417"/>
      <c r="E219" s="16" t="s">
        <v>472</v>
      </c>
    </row>
    <row r="220" spans="2:6" ht="18.75" customHeight="1" x14ac:dyDescent="0.25">
      <c r="B220" s="438"/>
      <c r="C220" s="439"/>
      <c r="D220" s="417"/>
      <c r="E220" s="16" t="s">
        <v>473</v>
      </c>
    </row>
    <row r="221" spans="2:6" ht="31.5" x14ac:dyDescent="0.25">
      <c r="B221" s="438"/>
      <c r="C221" s="439"/>
      <c r="D221" s="417"/>
      <c r="E221" s="16" t="s">
        <v>471</v>
      </c>
    </row>
    <row r="222" spans="2:6" ht="18.75" customHeight="1" x14ac:dyDescent="0.25">
      <c r="B222" s="438"/>
      <c r="C222" s="439"/>
      <c r="D222" s="417"/>
      <c r="E222" s="16" t="s">
        <v>474</v>
      </c>
    </row>
    <row r="223" spans="2:6" ht="18.75" customHeight="1" x14ac:dyDescent="0.25">
      <c r="B223" s="438"/>
      <c r="C223" s="439"/>
      <c r="D223" s="417"/>
      <c r="E223" s="16" t="s">
        <v>475</v>
      </c>
    </row>
    <row r="224" spans="2:6" ht="18.75" customHeight="1" x14ac:dyDescent="0.25">
      <c r="B224" s="438"/>
      <c r="C224" s="439"/>
      <c r="D224" s="417"/>
      <c r="E224" s="16" t="s">
        <v>476</v>
      </c>
    </row>
    <row r="225" spans="2:5" ht="18.75" customHeight="1" x14ac:dyDescent="0.25">
      <c r="B225" s="438"/>
      <c r="C225" s="439"/>
      <c r="D225" s="417"/>
      <c r="E225" s="91" t="s">
        <v>786</v>
      </c>
    </row>
    <row r="226" spans="2:5" ht="18.75" customHeight="1" x14ac:dyDescent="0.25">
      <c r="B226" s="438"/>
      <c r="C226" s="439"/>
      <c r="D226" s="417"/>
      <c r="E226" s="16" t="s">
        <v>848</v>
      </c>
    </row>
    <row r="227" spans="2:5" ht="18.75" customHeight="1" x14ac:dyDescent="0.25">
      <c r="B227" s="438"/>
      <c r="C227" s="439"/>
      <c r="D227" s="417"/>
      <c r="E227" s="16" t="s">
        <v>477</v>
      </c>
    </row>
    <row r="228" spans="2:5" ht="18.75" customHeight="1" x14ac:dyDescent="0.25">
      <c r="B228" s="438"/>
      <c r="C228" s="439"/>
      <c r="D228" s="417"/>
      <c r="E228" s="16" t="s">
        <v>478</v>
      </c>
    </row>
    <row r="229" spans="2:5" ht="18.75" customHeight="1" x14ac:dyDescent="0.25">
      <c r="B229" s="438"/>
      <c r="C229" s="439"/>
      <c r="D229" s="417"/>
      <c r="E229" s="16" t="s">
        <v>849</v>
      </c>
    </row>
    <row r="230" spans="2:5" ht="18.75" customHeight="1" x14ac:dyDescent="0.25">
      <c r="B230" s="438"/>
      <c r="C230" s="439"/>
      <c r="D230" s="417"/>
      <c r="E230" s="16" t="s">
        <v>850</v>
      </c>
    </row>
    <row r="231" spans="2:5" ht="18.75" customHeight="1" x14ac:dyDescent="0.25">
      <c r="B231" s="438"/>
      <c r="C231" s="439"/>
      <c r="D231" s="417"/>
      <c r="E231" s="16" t="s">
        <v>851</v>
      </c>
    </row>
    <row r="232" spans="2:5" ht="18.75" customHeight="1" x14ac:dyDescent="0.25">
      <c r="B232" s="438"/>
      <c r="C232" s="439"/>
      <c r="D232" s="417"/>
      <c r="E232" s="16" t="s">
        <v>852</v>
      </c>
    </row>
    <row r="233" spans="2:5" ht="18.75" customHeight="1" x14ac:dyDescent="0.25">
      <c r="B233" s="438"/>
      <c r="C233" s="439"/>
      <c r="D233" s="417"/>
      <c r="E233" s="16" t="s">
        <v>479</v>
      </c>
    </row>
    <row r="234" spans="2:5" ht="18.75" customHeight="1" x14ac:dyDescent="0.25">
      <c r="B234" s="438"/>
      <c r="C234" s="439"/>
      <c r="D234" s="417"/>
      <c r="E234" s="89" t="s">
        <v>480</v>
      </c>
    </row>
    <row r="235" spans="2:5" ht="18.75" customHeight="1" x14ac:dyDescent="0.25">
      <c r="B235" s="435"/>
      <c r="C235" s="437"/>
      <c r="D235" s="417"/>
      <c r="E235" s="91" t="s">
        <v>784</v>
      </c>
    </row>
    <row r="236" spans="2:5" ht="93.75" customHeight="1" x14ac:dyDescent="0.25">
      <c r="B236" s="434" t="s">
        <v>58</v>
      </c>
      <c r="C236" s="436"/>
      <c r="D236" s="417" t="s">
        <v>490</v>
      </c>
      <c r="E236" s="91" t="s">
        <v>702</v>
      </c>
    </row>
    <row r="237" spans="2:5" ht="18.75" customHeight="1" x14ac:dyDescent="0.25">
      <c r="B237" s="435"/>
      <c r="C237" s="437"/>
      <c r="D237" s="417"/>
      <c r="E237" s="91" t="s">
        <v>260</v>
      </c>
    </row>
    <row r="238" spans="2:5" ht="93.75" customHeight="1" x14ac:dyDescent="0.25">
      <c r="B238" s="434" t="s">
        <v>59</v>
      </c>
      <c r="C238" s="436"/>
      <c r="D238" s="417" t="s">
        <v>491</v>
      </c>
      <c r="E238" s="91" t="s">
        <v>787</v>
      </c>
    </row>
    <row r="239" spans="2:5" ht="18.75" customHeight="1" x14ac:dyDescent="0.25">
      <c r="B239" s="435"/>
      <c r="C239" s="437"/>
      <c r="D239" s="417"/>
      <c r="E239" s="91" t="s">
        <v>788</v>
      </c>
    </row>
    <row r="240" spans="2:5" ht="93.75" customHeight="1" x14ac:dyDescent="0.25">
      <c r="B240" s="434" t="s">
        <v>60</v>
      </c>
      <c r="C240" s="436"/>
      <c r="D240" s="418" t="s">
        <v>486</v>
      </c>
      <c r="E240" s="91" t="s">
        <v>789</v>
      </c>
    </row>
    <row r="241" spans="2:5" ht="18.75" customHeight="1" x14ac:dyDescent="0.25">
      <c r="B241" s="435"/>
      <c r="C241" s="437"/>
      <c r="D241" s="420"/>
      <c r="E241" s="91" t="s">
        <v>485</v>
      </c>
    </row>
    <row r="242" spans="2:5" ht="112.5" customHeight="1" x14ac:dyDescent="0.25">
      <c r="B242" s="434" t="s">
        <v>61</v>
      </c>
      <c r="C242" s="436"/>
      <c r="D242" s="417" t="s">
        <v>487</v>
      </c>
      <c r="E242" s="91" t="s">
        <v>702</v>
      </c>
    </row>
    <row r="243" spans="2:5" ht="18.75" customHeight="1" x14ac:dyDescent="0.25">
      <c r="B243" s="435"/>
      <c r="C243" s="437"/>
      <c r="D243" s="417"/>
      <c r="E243" s="91" t="s">
        <v>260</v>
      </c>
    </row>
    <row r="244" spans="2:5" ht="37.5" customHeight="1" x14ac:dyDescent="0.25">
      <c r="B244" s="434" t="s">
        <v>61</v>
      </c>
      <c r="C244" s="436" t="s">
        <v>2</v>
      </c>
      <c r="D244" s="421" t="s">
        <v>493</v>
      </c>
      <c r="E244" s="16" t="s">
        <v>495</v>
      </c>
    </row>
    <row r="245" spans="2:5" ht="18.75" customHeight="1" x14ac:dyDescent="0.25">
      <c r="B245" s="438"/>
      <c r="C245" s="439"/>
      <c r="D245" s="424"/>
      <c r="E245" s="16" t="s">
        <v>496</v>
      </c>
    </row>
    <row r="246" spans="2:5" ht="18.75" customHeight="1" x14ac:dyDescent="0.25">
      <c r="B246" s="438"/>
      <c r="C246" s="439"/>
      <c r="D246" s="424"/>
      <c r="E246" s="16" t="s">
        <v>853</v>
      </c>
    </row>
    <row r="247" spans="2:5" ht="18.75" customHeight="1" x14ac:dyDescent="0.25">
      <c r="B247" s="438"/>
      <c r="C247" s="439"/>
      <c r="D247" s="424"/>
      <c r="E247" s="16" t="s">
        <v>854</v>
      </c>
    </row>
    <row r="248" spans="2:5" ht="18.75" customHeight="1" x14ac:dyDescent="0.25">
      <c r="B248" s="438"/>
      <c r="C248" s="439"/>
      <c r="D248" s="424"/>
      <c r="E248" s="16" t="s">
        <v>497</v>
      </c>
    </row>
    <row r="249" spans="2:5" ht="18.75" customHeight="1" x14ac:dyDescent="0.25">
      <c r="B249" s="438"/>
      <c r="C249" s="439"/>
      <c r="D249" s="424"/>
      <c r="E249" s="16" t="s">
        <v>498</v>
      </c>
    </row>
    <row r="250" spans="2:5" ht="18.75" customHeight="1" x14ac:dyDescent="0.25">
      <c r="B250" s="438"/>
      <c r="C250" s="439"/>
      <c r="D250" s="424"/>
      <c r="E250" s="16" t="s">
        <v>499</v>
      </c>
    </row>
    <row r="251" spans="2:5" ht="18.75" customHeight="1" x14ac:dyDescent="0.25">
      <c r="B251" s="435"/>
      <c r="C251" s="437"/>
      <c r="D251" s="422"/>
      <c r="E251" s="16" t="s">
        <v>500</v>
      </c>
    </row>
    <row r="252" spans="2:5" ht="56.25" customHeight="1" x14ac:dyDescent="0.25">
      <c r="B252" s="434" t="s">
        <v>61</v>
      </c>
      <c r="C252" s="436" t="s">
        <v>3</v>
      </c>
      <c r="D252" s="423" t="s">
        <v>494</v>
      </c>
      <c r="E252" s="21" t="s">
        <v>702</v>
      </c>
    </row>
    <row r="253" spans="2:5" ht="18.75" customHeight="1" x14ac:dyDescent="0.25">
      <c r="B253" s="435"/>
      <c r="C253" s="437"/>
      <c r="D253" s="423"/>
      <c r="E253" s="21" t="s">
        <v>260</v>
      </c>
    </row>
    <row r="254" spans="2:5" ht="37.5" customHeight="1" x14ac:dyDescent="0.25">
      <c r="B254" s="434" t="s">
        <v>62</v>
      </c>
      <c r="C254" s="436"/>
      <c r="D254" s="417" t="s">
        <v>678</v>
      </c>
      <c r="E254" s="21" t="s">
        <v>702</v>
      </c>
    </row>
    <row r="255" spans="2:5" ht="18.75" customHeight="1" x14ac:dyDescent="0.25">
      <c r="B255" s="435"/>
      <c r="C255" s="437"/>
      <c r="D255" s="417"/>
      <c r="E255" s="21" t="s">
        <v>260</v>
      </c>
    </row>
    <row r="256" spans="2:5" ht="75" x14ac:dyDescent="0.25">
      <c r="B256" s="85" t="s">
        <v>62</v>
      </c>
      <c r="C256" s="87" t="s">
        <v>2</v>
      </c>
      <c r="D256" s="7" t="s">
        <v>145</v>
      </c>
      <c r="E256" s="91" t="s">
        <v>788</v>
      </c>
    </row>
    <row r="257" spans="2:5" ht="56.25" customHeight="1" x14ac:dyDescent="0.25">
      <c r="B257" s="434" t="s">
        <v>63</v>
      </c>
      <c r="C257" s="436"/>
      <c r="D257" s="417" t="s">
        <v>144</v>
      </c>
      <c r="E257" s="21" t="s">
        <v>702</v>
      </c>
    </row>
    <row r="258" spans="2:5" ht="18.75" customHeight="1" x14ac:dyDescent="0.25">
      <c r="B258" s="435"/>
      <c r="C258" s="437"/>
      <c r="D258" s="417"/>
      <c r="E258" s="21" t="s">
        <v>260</v>
      </c>
    </row>
    <row r="259" spans="2:5" ht="93.75" x14ac:dyDescent="0.25">
      <c r="B259" s="85" t="s">
        <v>64</v>
      </c>
      <c r="C259" s="87"/>
      <c r="D259" s="5" t="s">
        <v>506</v>
      </c>
      <c r="E259" s="91" t="s">
        <v>790</v>
      </c>
    </row>
    <row r="260" spans="2:5" ht="24.95" customHeight="1" x14ac:dyDescent="0.25">
      <c r="B260" s="434" t="s">
        <v>65</v>
      </c>
      <c r="C260" s="436"/>
      <c r="D260" s="417" t="s">
        <v>507</v>
      </c>
      <c r="E260" s="91" t="s">
        <v>791</v>
      </c>
    </row>
    <row r="261" spans="2:5" ht="24.95" customHeight="1" x14ac:dyDescent="0.25">
      <c r="B261" s="438"/>
      <c r="C261" s="439"/>
      <c r="D261" s="417"/>
      <c r="E261" s="91" t="s">
        <v>792</v>
      </c>
    </row>
    <row r="262" spans="2:5" ht="24.95" customHeight="1" x14ac:dyDescent="0.25">
      <c r="B262" s="438"/>
      <c r="C262" s="439"/>
      <c r="D262" s="417"/>
      <c r="E262" s="91" t="s">
        <v>793</v>
      </c>
    </row>
    <row r="263" spans="2:5" ht="24.95" customHeight="1" x14ac:dyDescent="0.25">
      <c r="B263" s="435"/>
      <c r="C263" s="437"/>
      <c r="D263" s="417"/>
      <c r="E263" s="91" t="s">
        <v>794</v>
      </c>
    </row>
    <row r="264" spans="2:5" ht="93.75" x14ac:dyDescent="0.25">
      <c r="B264" s="85" t="s">
        <v>66</v>
      </c>
      <c r="C264" s="87"/>
      <c r="D264" s="5" t="s">
        <v>508</v>
      </c>
      <c r="E264" s="91" t="s">
        <v>788</v>
      </c>
    </row>
    <row r="265" spans="2:5" ht="93.75" x14ac:dyDescent="0.25">
      <c r="B265" s="85" t="s">
        <v>67</v>
      </c>
      <c r="C265" s="87"/>
      <c r="D265" s="5" t="s">
        <v>589</v>
      </c>
      <c r="E265" s="91" t="s">
        <v>788</v>
      </c>
    </row>
    <row r="266" spans="2:5" ht="75" customHeight="1" x14ac:dyDescent="0.25">
      <c r="B266" s="434" t="s">
        <v>68</v>
      </c>
      <c r="C266" s="436"/>
      <c r="D266" s="417" t="s">
        <v>560</v>
      </c>
      <c r="E266" s="91" t="s">
        <v>702</v>
      </c>
    </row>
    <row r="267" spans="2:5" ht="18.75" customHeight="1" x14ac:dyDescent="0.25">
      <c r="B267" s="435"/>
      <c r="C267" s="437"/>
      <c r="D267" s="417"/>
      <c r="E267" s="91" t="s">
        <v>260</v>
      </c>
    </row>
    <row r="268" spans="2:5" ht="18.75" customHeight="1" x14ac:dyDescent="0.25">
      <c r="B268" s="434" t="s">
        <v>68</v>
      </c>
      <c r="C268" s="436" t="s">
        <v>2</v>
      </c>
      <c r="D268" s="423" t="s">
        <v>557</v>
      </c>
      <c r="E268" s="91" t="s">
        <v>855</v>
      </c>
    </row>
    <row r="269" spans="2:5" ht="18.75" customHeight="1" x14ac:dyDescent="0.25">
      <c r="B269" s="438"/>
      <c r="C269" s="439"/>
      <c r="D269" s="423"/>
      <c r="E269" s="91" t="s">
        <v>856</v>
      </c>
    </row>
    <row r="270" spans="2:5" ht="18.75" customHeight="1" x14ac:dyDescent="0.25">
      <c r="B270" s="438"/>
      <c r="C270" s="439"/>
      <c r="D270" s="423"/>
      <c r="E270" s="91" t="s">
        <v>857</v>
      </c>
    </row>
    <row r="271" spans="2:5" ht="18.75" customHeight="1" x14ac:dyDescent="0.25">
      <c r="B271" s="438"/>
      <c r="C271" s="439"/>
      <c r="D271" s="423"/>
      <c r="E271" s="91" t="s">
        <v>858</v>
      </c>
    </row>
    <row r="272" spans="2:5" ht="18.75" customHeight="1" x14ac:dyDescent="0.25">
      <c r="B272" s="438"/>
      <c r="C272" s="439"/>
      <c r="D272" s="423"/>
      <c r="E272" s="91" t="s">
        <v>859</v>
      </c>
    </row>
    <row r="273" spans="2:7" ht="18.75" customHeight="1" x14ac:dyDescent="0.25">
      <c r="B273" s="438"/>
      <c r="C273" s="439"/>
      <c r="D273" s="423"/>
      <c r="E273" s="91" t="s">
        <v>860</v>
      </c>
    </row>
    <row r="274" spans="2:7" ht="18.75" customHeight="1" x14ac:dyDescent="0.25">
      <c r="B274" s="438"/>
      <c r="C274" s="439"/>
      <c r="D274" s="423"/>
      <c r="E274" s="91" t="s">
        <v>861</v>
      </c>
    </row>
    <row r="275" spans="2:7" ht="18.75" customHeight="1" x14ac:dyDescent="0.25">
      <c r="B275" s="438"/>
      <c r="C275" s="439"/>
      <c r="D275" s="423"/>
      <c r="E275" s="91" t="s">
        <v>862</v>
      </c>
    </row>
    <row r="276" spans="2:7" ht="18.75" customHeight="1" x14ac:dyDescent="0.25">
      <c r="B276" s="438"/>
      <c r="C276" s="439"/>
      <c r="D276" s="423"/>
      <c r="E276" s="91" t="s">
        <v>863</v>
      </c>
    </row>
    <row r="277" spans="2:7" ht="18.75" customHeight="1" x14ac:dyDescent="0.25">
      <c r="B277" s="438"/>
      <c r="C277" s="439"/>
      <c r="D277" s="423"/>
      <c r="E277" s="91" t="s">
        <v>864</v>
      </c>
    </row>
    <row r="278" spans="2:7" ht="18.75" customHeight="1" x14ac:dyDescent="0.25">
      <c r="B278" s="438"/>
      <c r="C278" s="439"/>
      <c r="D278" s="423"/>
      <c r="E278" s="91" t="s">
        <v>865</v>
      </c>
    </row>
    <row r="279" spans="2:7" ht="18.75" customHeight="1" x14ac:dyDescent="0.25">
      <c r="B279" s="438"/>
      <c r="C279" s="439"/>
      <c r="D279" s="423"/>
      <c r="E279" s="91" t="s">
        <v>866</v>
      </c>
    </row>
    <row r="280" spans="2:7" ht="18.75" customHeight="1" x14ac:dyDescent="0.25">
      <c r="B280" s="438"/>
      <c r="C280" s="439"/>
      <c r="D280" s="423"/>
      <c r="E280" s="91" t="s">
        <v>867</v>
      </c>
    </row>
    <row r="281" spans="2:7" ht="18.75" customHeight="1" x14ac:dyDescent="0.25">
      <c r="B281" s="438"/>
      <c r="C281" s="439"/>
      <c r="D281" s="423"/>
      <c r="E281" s="91" t="s">
        <v>868</v>
      </c>
    </row>
    <row r="282" spans="2:7" ht="18.75" customHeight="1" x14ac:dyDescent="0.25">
      <c r="B282" s="438"/>
      <c r="C282" s="439"/>
      <c r="D282" s="423"/>
      <c r="E282" s="91" t="s">
        <v>869</v>
      </c>
    </row>
    <row r="283" spans="2:7" ht="18.75" customHeight="1" x14ac:dyDescent="0.25">
      <c r="B283" s="438"/>
      <c r="C283" s="439"/>
      <c r="D283" s="423"/>
      <c r="E283" s="91" t="s">
        <v>870</v>
      </c>
    </row>
    <row r="284" spans="2:7" ht="18.75" customHeight="1" x14ac:dyDescent="0.25">
      <c r="B284" s="435"/>
      <c r="C284" s="437"/>
      <c r="D284" s="423"/>
      <c r="E284" s="91" t="s">
        <v>871</v>
      </c>
    </row>
    <row r="285" spans="2:7" ht="56.25" x14ac:dyDescent="0.25">
      <c r="B285" s="85" t="s">
        <v>68</v>
      </c>
      <c r="C285" s="87" t="s">
        <v>3</v>
      </c>
      <c r="D285" s="7" t="s">
        <v>872</v>
      </c>
      <c r="E285" s="28" t="s">
        <v>795</v>
      </c>
      <c r="F285" s="26"/>
      <c r="G285" s="27" t="s">
        <v>1017</v>
      </c>
    </row>
    <row r="286" spans="2:7" ht="75" customHeight="1" x14ac:dyDescent="0.25">
      <c r="B286" s="434" t="s">
        <v>68</v>
      </c>
      <c r="C286" s="436" t="s">
        <v>6</v>
      </c>
      <c r="D286" s="423" t="s">
        <v>561</v>
      </c>
      <c r="E286" s="91" t="s">
        <v>702</v>
      </c>
      <c r="F286" s="19"/>
      <c r="G286" s="91" t="s">
        <v>880</v>
      </c>
    </row>
    <row r="287" spans="2:7" ht="18.75" customHeight="1" x14ac:dyDescent="0.25">
      <c r="B287" s="435"/>
      <c r="C287" s="437"/>
      <c r="D287" s="423"/>
      <c r="E287" s="91" t="s">
        <v>260</v>
      </c>
      <c r="F287" s="19"/>
      <c r="G287" s="91" t="s">
        <v>881</v>
      </c>
    </row>
    <row r="288" spans="2:7" ht="18.75" customHeight="1" x14ac:dyDescent="0.25">
      <c r="B288" s="434" t="s">
        <v>68</v>
      </c>
      <c r="C288" s="436" t="s">
        <v>7</v>
      </c>
      <c r="D288" s="423" t="s">
        <v>562</v>
      </c>
      <c r="E288" s="91" t="s">
        <v>796</v>
      </c>
      <c r="F288" s="19"/>
      <c r="G288" s="91" t="s">
        <v>882</v>
      </c>
    </row>
    <row r="289" spans="2:7" ht="18.75" customHeight="1" x14ac:dyDescent="0.25">
      <c r="B289" s="438"/>
      <c r="C289" s="439"/>
      <c r="D289" s="423"/>
      <c r="E289" s="91" t="s">
        <v>797</v>
      </c>
      <c r="F289" s="19"/>
      <c r="G289" s="91" t="s">
        <v>883</v>
      </c>
    </row>
    <row r="290" spans="2:7" ht="18.75" customHeight="1" x14ac:dyDescent="0.25">
      <c r="B290" s="438"/>
      <c r="C290" s="439"/>
      <c r="D290" s="423"/>
      <c r="E290" s="91" t="s">
        <v>798</v>
      </c>
      <c r="F290" s="19"/>
      <c r="G290" s="91" t="s">
        <v>884</v>
      </c>
    </row>
    <row r="291" spans="2:7" ht="18.75" customHeight="1" x14ac:dyDescent="0.25">
      <c r="B291" s="438"/>
      <c r="C291" s="439"/>
      <c r="D291" s="423"/>
      <c r="E291" s="91" t="s">
        <v>799</v>
      </c>
      <c r="F291" s="19"/>
      <c r="G291" s="91" t="s">
        <v>885</v>
      </c>
    </row>
    <row r="292" spans="2:7" ht="18.75" customHeight="1" x14ac:dyDescent="0.25">
      <c r="B292" s="435"/>
      <c r="C292" s="437"/>
      <c r="D292" s="423"/>
      <c r="E292" s="91" t="s">
        <v>800</v>
      </c>
      <c r="F292" s="19"/>
      <c r="G292" s="91" t="s">
        <v>886</v>
      </c>
    </row>
    <row r="293" spans="2:7" ht="18.75" customHeight="1" x14ac:dyDescent="0.25">
      <c r="B293" s="434" t="s">
        <v>68</v>
      </c>
      <c r="C293" s="436" t="s">
        <v>8</v>
      </c>
      <c r="D293" s="423" t="s">
        <v>564</v>
      </c>
      <c r="E293" s="91" t="s">
        <v>801</v>
      </c>
      <c r="F293" s="19"/>
      <c r="G293" s="91" t="s">
        <v>887</v>
      </c>
    </row>
    <row r="294" spans="2:7" ht="18.75" customHeight="1" x14ac:dyDescent="0.25">
      <c r="B294" s="438"/>
      <c r="C294" s="439"/>
      <c r="D294" s="423"/>
      <c r="E294" s="91" t="s">
        <v>802</v>
      </c>
      <c r="F294" s="19"/>
      <c r="G294" s="91" t="s">
        <v>888</v>
      </c>
    </row>
    <row r="295" spans="2:7" ht="18.75" customHeight="1" x14ac:dyDescent="0.25">
      <c r="B295" s="438"/>
      <c r="C295" s="439"/>
      <c r="D295" s="423"/>
      <c r="E295" s="91" t="s">
        <v>803</v>
      </c>
      <c r="F295" s="19"/>
      <c r="G295" s="91" t="s">
        <v>889</v>
      </c>
    </row>
    <row r="296" spans="2:7" ht="18.75" customHeight="1" x14ac:dyDescent="0.25">
      <c r="B296" s="438"/>
      <c r="C296" s="439"/>
      <c r="D296" s="423"/>
      <c r="E296" s="91" t="s">
        <v>804</v>
      </c>
      <c r="F296" s="19"/>
      <c r="G296" s="91" t="s">
        <v>1018</v>
      </c>
    </row>
    <row r="297" spans="2:7" ht="18.75" customHeight="1" x14ac:dyDescent="0.25">
      <c r="B297" s="435"/>
      <c r="C297" s="437"/>
      <c r="D297" s="423"/>
      <c r="E297" s="91" t="s">
        <v>805</v>
      </c>
      <c r="F297" s="19"/>
      <c r="G297" s="91" t="s">
        <v>890</v>
      </c>
    </row>
    <row r="298" spans="2:7" ht="93.75" x14ac:dyDescent="0.25">
      <c r="B298" s="85" t="s">
        <v>68</v>
      </c>
      <c r="C298" s="87" t="s">
        <v>9</v>
      </c>
      <c r="D298" s="7" t="s">
        <v>563</v>
      </c>
      <c r="E298" s="91" t="s">
        <v>735</v>
      </c>
      <c r="F298" s="19"/>
      <c r="G298" s="91" t="s">
        <v>891</v>
      </c>
    </row>
    <row r="299" spans="2:7" ht="18.75" customHeight="1" x14ac:dyDescent="0.25">
      <c r="B299" s="434" t="s">
        <v>69</v>
      </c>
      <c r="C299" s="436"/>
      <c r="D299" s="417" t="s">
        <v>565</v>
      </c>
      <c r="E299" s="91" t="s">
        <v>702</v>
      </c>
      <c r="F299" s="19"/>
      <c r="G299" s="91" t="s">
        <v>892</v>
      </c>
    </row>
    <row r="300" spans="2:7" ht="18.75" customHeight="1" x14ac:dyDescent="0.25">
      <c r="B300" s="435"/>
      <c r="C300" s="437"/>
      <c r="D300" s="417"/>
      <c r="E300" s="91" t="s">
        <v>260</v>
      </c>
      <c r="F300" s="19"/>
      <c r="G300" s="91" t="s">
        <v>893</v>
      </c>
    </row>
    <row r="301" spans="2:7" ht="37.5" customHeight="1" x14ac:dyDescent="0.25">
      <c r="B301" s="434" t="s">
        <v>69</v>
      </c>
      <c r="C301" s="436" t="s">
        <v>2</v>
      </c>
      <c r="D301" s="421" t="s">
        <v>566</v>
      </c>
      <c r="E301" s="24" t="s">
        <v>806</v>
      </c>
      <c r="F301" s="19"/>
      <c r="G301" s="91" t="s">
        <v>894</v>
      </c>
    </row>
    <row r="302" spans="2:7" ht="18.75" customHeight="1" x14ac:dyDescent="0.25">
      <c r="B302" s="435"/>
      <c r="C302" s="437"/>
      <c r="D302" s="422"/>
      <c r="E302" s="24" t="s">
        <v>568</v>
      </c>
      <c r="F302" s="19"/>
      <c r="G302" s="91" t="s">
        <v>895</v>
      </c>
    </row>
    <row r="303" spans="2:7" ht="51" customHeight="1" x14ac:dyDescent="0.25">
      <c r="B303" s="434" t="s">
        <v>70</v>
      </c>
      <c r="C303" s="436"/>
      <c r="D303" s="417" t="s">
        <v>569</v>
      </c>
      <c r="E303" s="91" t="s">
        <v>702</v>
      </c>
      <c r="F303" s="19"/>
      <c r="G303" s="91" t="s">
        <v>896</v>
      </c>
    </row>
    <row r="304" spans="2:7" ht="51" customHeight="1" x14ac:dyDescent="0.25">
      <c r="B304" s="435"/>
      <c r="C304" s="437"/>
      <c r="D304" s="417"/>
      <c r="E304" s="91" t="s">
        <v>260</v>
      </c>
      <c r="F304" s="19"/>
      <c r="G304" s="91" t="s">
        <v>897</v>
      </c>
    </row>
    <row r="305" spans="2:7" ht="50.25" customHeight="1" x14ac:dyDescent="0.25">
      <c r="B305" s="434" t="s">
        <v>71</v>
      </c>
      <c r="C305" s="443"/>
      <c r="D305" s="417" t="s">
        <v>570</v>
      </c>
      <c r="E305" s="91" t="s">
        <v>702</v>
      </c>
      <c r="F305" s="19"/>
      <c r="G305" s="91" t="s">
        <v>898</v>
      </c>
    </row>
    <row r="306" spans="2:7" ht="50.25" customHeight="1" x14ac:dyDescent="0.25">
      <c r="B306" s="435"/>
      <c r="C306" s="444"/>
      <c r="D306" s="417"/>
      <c r="E306" s="91" t="s">
        <v>260</v>
      </c>
      <c r="F306" s="19"/>
      <c r="G306" s="91" t="s">
        <v>899</v>
      </c>
    </row>
    <row r="307" spans="2:7" ht="75" customHeight="1" x14ac:dyDescent="0.25">
      <c r="B307" s="434" t="s">
        <v>72</v>
      </c>
      <c r="C307" s="443"/>
      <c r="D307" s="417" t="s">
        <v>572</v>
      </c>
      <c r="E307" s="91" t="s">
        <v>702</v>
      </c>
      <c r="F307" s="19"/>
      <c r="G307" s="91" t="s">
        <v>900</v>
      </c>
    </row>
    <row r="308" spans="2:7" ht="18.75" customHeight="1" x14ac:dyDescent="0.25">
      <c r="B308" s="435"/>
      <c r="C308" s="444"/>
      <c r="D308" s="417"/>
      <c r="E308" s="91" t="s">
        <v>260</v>
      </c>
      <c r="F308" s="19"/>
      <c r="G308" s="91" t="s">
        <v>901</v>
      </c>
    </row>
    <row r="309" spans="2:7" ht="56.25" customHeight="1" x14ac:dyDescent="0.25">
      <c r="B309" s="434" t="s">
        <v>73</v>
      </c>
      <c r="C309" s="443"/>
      <c r="D309" s="417" t="s">
        <v>576</v>
      </c>
      <c r="E309" s="91" t="s">
        <v>702</v>
      </c>
      <c r="F309" s="19"/>
      <c r="G309" s="91" t="s">
        <v>902</v>
      </c>
    </row>
    <row r="310" spans="2:7" ht="18.75" customHeight="1" x14ac:dyDescent="0.25">
      <c r="B310" s="435"/>
      <c r="C310" s="444"/>
      <c r="D310" s="417"/>
      <c r="E310" s="91" t="s">
        <v>260</v>
      </c>
      <c r="F310" s="19"/>
      <c r="G310" s="91" t="s">
        <v>903</v>
      </c>
    </row>
    <row r="311" spans="2:7" ht="75" customHeight="1" x14ac:dyDescent="0.25">
      <c r="B311" s="434" t="s">
        <v>74</v>
      </c>
      <c r="C311" s="443"/>
      <c r="D311" s="417" t="s">
        <v>575</v>
      </c>
      <c r="E311" s="91" t="s">
        <v>702</v>
      </c>
      <c r="F311" s="19"/>
      <c r="G311" s="91" t="s">
        <v>904</v>
      </c>
    </row>
    <row r="312" spans="2:7" ht="18.75" customHeight="1" x14ac:dyDescent="0.25">
      <c r="B312" s="435"/>
      <c r="C312" s="444"/>
      <c r="D312" s="417"/>
      <c r="E312" s="91" t="s">
        <v>260</v>
      </c>
      <c r="F312" s="19"/>
      <c r="G312" s="91" t="s">
        <v>905</v>
      </c>
    </row>
    <row r="313" spans="2:7" ht="131.25" customHeight="1" x14ac:dyDescent="0.25">
      <c r="B313" s="434" t="s">
        <v>75</v>
      </c>
      <c r="C313" s="443"/>
      <c r="D313" s="417" t="s">
        <v>581</v>
      </c>
      <c r="E313" s="91" t="s">
        <v>873</v>
      </c>
      <c r="F313" s="19"/>
      <c r="G313" s="91" t="s">
        <v>906</v>
      </c>
    </row>
    <row r="314" spans="2:7" ht="18.75" customHeight="1" x14ac:dyDescent="0.25">
      <c r="B314" s="435"/>
      <c r="C314" s="444"/>
      <c r="D314" s="417"/>
      <c r="E314" s="91" t="s">
        <v>260</v>
      </c>
      <c r="F314" s="19"/>
      <c r="G314" s="91" t="s">
        <v>907</v>
      </c>
    </row>
    <row r="315" spans="2:7" ht="75" customHeight="1" x14ac:dyDescent="0.25">
      <c r="B315" s="434" t="s">
        <v>76</v>
      </c>
      <c r="C315" s="443"/>
      <c r="D315" s="417" t="s">
        <v>584</v>
      </c>
      <c r="E315" s="91" t="s">
        <v>702</v>
      </c>
      <c r="F315" s="19"/>
      <c r="G315" s="91" t="s">
        <v>908</v>
      </c>
    </row>
    <row r="316" spans="2:7" ht="18.75" customHeight="1" x14ac:dyDescent="0.25">
      <c r="B316" s="435"/>
      <c r="C316" s="444"/>
      <c r="D316" s="417"/>
      <c r="E316" s="91" t="s">
        <v>260</v>
      </c>
      <c r="F316" s="19"/>
      <c r="G316" s="91" t="s">
        <v>909</v>
      </c>
    </row>
    <row r="317" spans="2:7" ht="75" customHeight="1" x14ac:dyDescent="0.25">
      <c r="B317" s="434" t="s">
        <v>77</v>
      </c>
      <c r="C317" s="443"/>
      <c r="D317" s="417" t="s">
        <v>613</v>
      </c>
      <c r="E317" s="91" t="s">
        <v>702</v>
      </c>
      <c r="F317" s="19"/>
      <c r="G317" s="91" t="s">
        <v>910</v>
      </c>
    </row>
    <row r="318" spans="2:7" ht="18.75" customHeight="1" x14ac:dyDescent="0.25">
      <c r="B318" s="435"/>
      <c r="C318" s="444"/>
      <c r="D318" s="417"/>
      <c r="E318" s="91" t="s">
        <v>260</v>
      </c>
      <c r="F318" s="19"/>
      <c r="G318" s="91" t="s">
        <v>911</v>
      </c>
    </row>
    <row r="319" spans="2:7" ht="75" customHeight="1" x14ac:dyDescent="0.25">
      <c r="B319" s="434" t="s">
        <v>78</v>
      </c>
      <c r="C319" s="443"/>
      <c r="D319" s="417" t="s">
        <v>807</v>
      </c>
      <c r="E319" s="91" t="s">
        <v>702</v>
      </c>
      <c r="F319" s="19"/>
      <c r="G319" s="91" t="s">
        <v>912</v>
      </c>
    </row>
    <row r="320" spans="2:7" ht="18.75" customHeight="1" x14ac:dyDescent="0.25">
      <c r="B320" s="435"/>
      <c r="C320" s="444"/>
      <c r="D320" s="417"/>
      <c r="E320" s="91" t="s">
        <v>260</v>
      </c>
      <c r="F320" s="19"/>
      <c r="G320" s="91" t="s">
        <v>913</v>
      </c>
    </row>
    <row r="321" spans="2:7" ht="75" customHeight="1" x14ac:dyDescent="0.25">
      <c r="B321" s="434" t="s">
        <v>79</v>
      </c>
      <c r="C321" s="436"/>
      <c r="D321" s="417" t="s">
        <v>579</v>
      </c>
      <c r="E321" s="91" t="s">
        <v>702</v>
      </c>
      <c r="F321" s="19"/>
      <c r="G321" s="91" t="s">
        <v>914</v>
      </c>
    </row>
    <row r="322" spans="2:7" ht="56.25" customHeight="1" x14ac:dyDescent="0.25">
      <c r="B322" s="435"/>
      <c r="C322" s="437"/>
      <c r="D322" s="417"/>
      <c r="E322" s="91" t="s">
        <v>260</v>
      </c>
      <c r="F322" s="19"/>
      <c r="G322" s="91" t="s">
        <v>915</v>
      </c>
    </row>
    <row r="323" spans="2:7" ht="37.5" customHeight="1" x14ac:dyDescent="0.25">
      <c r="B323" s="434" t="s">
        <v>80</v>
      </c>
      <c r="C323" s="436"/>
      <c r="D323" s="417" t="s">
        <v>588</v>
      </c>
      <c r="E323" s="91" t="s">
        <v>702</v>
      </c>
      <c r="F323" s="19"/>
      <c r="G323" s="91" t="s">
        <v>916</v>
      </c>
    </row>
    <row r="324" spans="2:7" ht="18.75" customHeight="1" x14ac:dyDescent="0.25">
      <c r="B324" s="435"/>
      <c r="C324" s="437"/>
      <c r="D324" s="417"/>
      <c r="E324" s="91" t="s">
        <v>260</v>
      </c>
      <c r="F324" s="19"/>
      <c r="G324" s="91" t="s">
        <v>917</v>
      </c>
    </row>
    <row r="325" spans="2:7" ht="56.25" customHeight="1" x14ac:dyDescent="0.25">
      <c r="B325" s="434" t="s">
        <v>81</v>
      </c>
      <c r="C325" s="436"/>
      <c r="D325" s="417" t="s">
        <v>587</v>
      </c>
      <c r="E325" s="91" t="s">
        <v>702</v>
      </c>
      <c r="F325" s="19"/>
      <c r="G325" s="91" t="s">
        <v>918</v>
      </c>
    </row>
    <row r="326" spans="2:7" ht="18.75" customHeight="1" x14ac:dyDescent="0.25">
      <c r="B326" s="435"/>
      <c r="C326" s="437"/>
      <c r="D326" s="417"/>
      <c r="E326" s="91" t="s">
        <v>260</v>
      </c>
      <c r="F326" s="19"/>
      <c r="G326" s="91" t="s">
        <v>919</v>
      </c>
    </row>
    <row r="327" spans="2:7" ht="18.75" customHeight="1" x14ac:dyDescent="0.25">
      <c r="B327" s="434" t="s">
        <v>82</v>
      </c>
      <c r="C327" s="436"/>
      <c r="D327" s="418" t="s">
        <v>591</v>
      </c>
      <c r="E327" s="16" t="s">
        <v>593</v>
      </c>
      <c r="F327" s="19"/>
      <c r="G327" s="91" t="s">
        <v>920</v>
      </c>
    </row>
    <row r="328" spans="2:7" ht="18.75" customHeight="1" x14ac:dyDescent="0.25">
      <c r="B328" s="438"/>
      <c r="C328" s="439"/>
      <c r="D328" s="419"/>
      <c r="E328" s="16" t="s">
        <v>592</v>
      </c>
      <c r="F328" s="19"/>
      <c r="G328" s="91" t="s">
        <v>921</v>
      </c>
    </row>
    <row r="329" spans="2:7" ht="18.75" customHeight="1" x14ac:dyDescent="0.25">
      <c r="B329" s="438"/>
      <c r="C329" s="439"/>
      <c r="D329" s="419"/>
      <c r="E329" s="16" t="s">
        <v>614</v>
      </c>
      <c r="F329" s="19"/>
      <c r="G329" s="91" t="s">
        <v>922</v>
      </c>
    </row>
    <row r="330" spans="2:7" ht="18.75" customHeight="1" x14ac:dyDescent="0.25">
      <c r="B330" s="438"/>
      <c r="C330" s="439"/>
      <c r="D330" s="419"/>
      <c r="E330" s="16" t="s">
        <v>610</v>
      </c>
      <c r="F330" s="19"/>
      <c r="G330" s="91" t="s">
        <v>923</v>
      </c>
    </row>
    <row r="331" spans="2:7" ht="18.75" customHeight="1" x14ac:dyDescent="0.25">
      <c r="B331" s="438"/>
      <c r="C331" s="439"/>
      <c r="D331" s="419"/>
      <c r="E331" s="16" t="s">
        <v>594</v>
      </c>
      <c r="F331" s="19"/>
      <c r="G331" s="91" t="s">
        <v>924</v>
      </c>
    </row>
    <row r="332" spans="2:7" ht="18.75" customHeight="1" x14ac:dyDescent="0.25">
      <c r="B332" s="438"/>
      <c r="C332" s="439"/>
      <c r="D332" s="419"/>
      <c r="E332" s="16" t="s">
        <v>595</v>
      </c>
      <c r="F332" s="19"/>
      <c r="G332" s="91" t="s">
        <v>925</v>
      </c>
    </row>
    <row r="333" spans="2:7" ht="18.75" customHeight="1" x14ac:dyDescent="0.25">
      <c r="B333" s="438"/>
      <c r="C333" s="439"/>
      <c r="D333" s="419"/>
      <c r="E333" s="16" t="s">
        <v>596</v>
      </c>
      <c r="F333" s="19"/>
      <c r="G333" s="91" t="s">
        <v>926</v>
      </c>
    </row>
    <row r="334" spans="2:7" ht="18.75" customHeight="1" x14ac:dyDescent="0.25">
      <c r="B334" s="438"/>
      <c r="C334" s="439"/>
      <c r="D334" s="419"/>
      <c r="E334" s="16" t="s">
        <v>597</v>
      </c>
      <c r="F334" s="19"/>
      <c r="G334" s="91" t="s">
        <v>927</v>
      </c>
    </row>
    <row r="335" spans="2:7" ht="18.75" customHeight="1" x14ac:dyDescent="0.25">
      <c r="B335" s="438"/>
      <c r="C335" s="439"/>
      <c r="D335" s="419"/>
      <c r="E335" s="16" t="s">
        <v>598</v>
      </c>
      <c r="F335" s="19"/>
      <c r="G335" s="91" t="s">
        <v>928</v>
      </c>
    </row>
    <row r="336" spans="2:7" ht="18.75" customHeight="1" x14ac:dyDescent="0.25">
      <c r="B336" s="438"/>
      <c r="C336" s="439"/>
      <c r="D336" s="419"/>
      <c r="E336" s="16" t="s">
        <v>603</v>
      </c>
      <c r="F336" s="19"/>
      <c r="G336" s="91" t="s">
        <v>929</v>
      </c>
    </row>
    <row r="337" spans="2:7" ht="18.75" customHeight="1" x14ac:dyDescent="0.25">
      <c r="B337" s="438"/>
      <c r="C337" s="439"/>
      <c r="D337" s="419"/>
      <c r="E337" s="96" t="s">
        <v>599</v>
      </c>
      <c r="F337" s="19"/>
      <c r="G337" s="91" t="s">
        <v>930</v>
      </c>
    </row>
    <row r="338" spans="2:7" ht="18.75" customHeight="1" x14ac:dyDescent="0.25">
      <c r="B338" s="438"/>
      <c r="C338" s="439"/>
      <c r="D338" s="419"/>
      <c r="E338" s="16" t="s">
        <v>600</v>
      </c>
      <c r="F338" s="19"/>
      <c r="G338" s="91" t="s">
        <v>1019</v>
      </c>
    </row>
    <row r="339" spans="2:7" ht="18.75" customHeight="1" x14ac:dyDescent="0.25">
      <c r="B339" s="438"/>
      <c r="C339" s="439"/>
      <c r="D339" s="419"/>
      <c r="E339" s="16" t="s">
        <v>601</v>
      </c>
      <c r="F339" s="19"/>
      <c r="G339" s="91" t="s">
        <v>1016</v>
      </c>
    </row>
    <row r="340" spans="2:7" ht="18.75" customHeight="1" x14ac:dyDescent="0.25">
      <c r="B340" s="435"/>
      <c r="C340" s="437"/>
      <c r="D340" s="420"/>
      <c r="E340" s="16" t="s">
        <v>602</v>
      </c>
      <c r="F340" s="19"/>
      <c r="G340" s="91" t="s">
        <v>1015</v>
      </c>
    </row>
    <row r="341" spans="2:7" ht="56.25" customHeight="1" x14ac:dyDescent="0.25">
      <c r="B341" s="434" t="s">
        <v>83</v>
      </c>
      <c r="C341" s="436"/>
      <c r="D341" s="417" t="s">
        <v>615</v>
      </c>
      <c r="E341" s="91" t="s">
        <v>702</v>
      </c>
      <c r="F341" s="19"/>
      <c r="G341" s="91" t="s">
        <v>1014</v>
      </c>
    </row>
    <row r="342" spans="2:7" ht="18.75" customHeight="1" x14ac:dyDescent="0.25">
      <c r="B342" s="435"/>
      <c r="C342" s="437"/>
      <c r="D342" s="417"/>
      <c r="E342" s="91" t="s">
        <v>260</v>
      </c>
      <c r="F342" s="19"/>
      <c r="G342" s="91" t="s">
        <v>1013</v>
      </c>
    </row>
    <row r="343" spans="2:7" ht="56.25" customHeight="1" x14ac:dyDescent="0.25">
      <c r="B343" s="434" t="s">
        <v>84</v>
      </c>
      <c r="C343" s="436"/>
      <c r="D343" s="417" t="s">
        <v>615</v>
      </c>
      <c r="E343" s="91" t="s">
        <v>702</v>
      </c>
      <c r="F343" s="19"/>
      <c r="G343" s="91" t="s">
        <v>1012</v>
      </c>
    </row>
    <row r="344" spans="2:7" ht="18.75" customHeight="1" x14ac:dyDescent="0.25">
      <c r="B344" s="435"/>
      <c r="C344" s="437"/>
      <c r="D344" s="417"/>
      <c r="E344" s="91" t="s">
        <v>260</v>
      </c>
      <c r="F344" s="19"/>
      <c r="G344" s="91" t="s">
        <v>1011</v>
      </c>
    </row>
    <row r="345" spans="2:7" ht="56.25" customHeight="1" x14ac:dyDescent="0.25">
      <c r="B345" s="434" t="s">
        <v>85</v>
      </c>
      <c r="C345" s="436"/>
      <c r="D345" s="417" t="s">
        <v>618</v>
      </c>
      <c r="E345" s="91" t="s">
        <v>702</v>
      </c>
      <c r="F345" s="19"/>
      <c r="G345" s="91" t="s">
        <v>1010</v>
      </c>
    </row>
    <row r="346" spans="2:7" ht="18.75" customHeight="1" x14ac:dyDescent="0.25">
      <c r="B346" s="435"/>
      <c r="C346" s="437"/>
      <c r="D346" s="417"/>
      <c r="E346" s="91" t="s">
        <v>260</v>
      </c>
      <c r="F346" s="19"/>
      <c r="G346" s="91" t="s">
        <v>1009</v>
      </c>
    </row>
    <row r="347" spans="2:7" ht="37.5" customHeight="1" x14ac:dyDescent="0.25">
      <c r="B347" s="434" t="s">
        <v>87</v>
      </c>
      <c r="C347" s="436"/>
      <c r="D347" s="417" t="s">
        <v>619</v>
      </c>
      <c r="E347" s="91" t="s">
        <v>702</v>
      </c>
      <c r="F347" s="19"/>
      <c r="G347" s="91" t="s">
        <v>1008</v>
      </c>
    </row>
    <row r="348" spans="2:7" ht="18.75" customHeight="1" x14ac:dyDescent="0.25">
      <c r="B348" s="435"/>
      <c r="C348" s="437"/>
      <c r="D348" s="417"/>
      <c r="E348" s="91" t="s">
        <v>260</v>
      </c>
      <c r="F348" s="19"/>
      <c r="G348" s="91" t="s">
        <v>1007</v>
      </c>
    </row>
    <row r="349" spans="2:7" ht="56.25" customHeight="1" x14ac:dyDescent="0.25">
      <c r="B349" s="434" t="s">
        <v>88</v>
      </c>
      <c r="C349" s="436"/>
      <c r="D349" s="417" t="s">
        <v>624</v>
      </c>
      <c r="E349" s="91" t="s">
        <v>734</v>
      </c>
      <c r="F349" s="19"/>
      <c r="G349" s="91" t="s">
        <v>1006</v>
      </c>
    </row>
    <row r="350" spans="2:7" ht="18.75" customHeight="1" x14ac:dyDescent="0.25">
      <c r="B350" s="435"/>
      <c r="C350" s="437"/>
      <c r="D350" s="417"/>
      <c r="E350" s="91" t="s">
        <v>260</v>
      </c>
      <c r="F350" s="19"/>
      <c r="G350" s="91" t="s">
        <v>1005</v>
      </c>
    </row>
    <row r="351" spans="2:7" ht="37.5" customHeight="1" x14ac:dyDescent="0.25">
      <c r="B351" s="434" t="s">
        <v>89</v>
      </c>
      <c r="C351" s="436"/>
      <c r="D351" s="417" t="s">
        <v>625</v>
      </c>
      <c r="E351" s="91" t="s">
        <v>702</v>
      </c>
      <c r="F351" s="19"/>
      <c r="G351" s="91" t="s">
        <v>1004</v>
      </c>
    </row>
    <row r="352" spans="2:7" ht="18.75" customHeight="1" x14ac:dyDescent="0.25">
      <c r="B352" s="435"/>
      <c r="C352" s="437"/>
      <c r="D352" s="417"/>
      <c r="E352" s="91" t="s">
        <v>260</v>
      </c>
      <c r="F352" s="19"/>
      <c r="G352" s="91" t="s">
        <v>1020</v>
      </c>
    </row>
    <row r="353" spans="2:7" ht="56.25" customHeight="1" x14ac:dyDescent="0.25">
      <c r="B353" s="434" t="s">
        <v>90</v>
      </c>
      <c r="C353" s="436"/>
      <c r="D353" s="417" t="s">
        <v>622</v>
      </c>
      <c r="E353" s="91" t="s">
        <v>702</v>
      </c>
      <c r="F353" s="19"/>
      <c r="G353" s="91" t="s">
        <v>1003</v>
      </c>
    </row>
    <row r="354" spans="2:7" ht="18.75" customHeight="1" x14ac:dyDescent="0.25">
      <c r="B354" s="435"/>
      <c r="C354" s="437"/>
      <c r="D354" s="417"/>
      <c r="E354" s="91" t="s">
        <v>260</v>
      </c>
      <c r="F354" s="19"/>
      <c r="G354" s="91" t="s">
        <v>1002</v>
      </c>
    </row>
    <row r="355" spans="2:7" ht="18.75" customHeight="1" x14ac:dyDescent="0.25">
      <c r="B355" s="434" t="s">
        <v>91</v>
      </c>
      <c r="C355" s="436"/>
      <c r="D355" s="418" t="s">
        <v>626</v>
      </c>
      <c r="E355" s="16" t="s">
        <v>627</v>
      </c>
      <c r="F355" s="19"/>
      <c r="G355" s="91" t="s">
        <v>1001</v>
      </c>
    </row>
    <row r="356" spans="2:7" ht="18.75" customHeight="1" x14ac:dyDescent="0.25">
      <c r="B356" s="438"/>
      <c r="C356" s="439"/>
      <c r="D356" s="419"/>
      <c r="E356" s="16" t="s">
        <v>628</v>
      </c>
      <c r="F356" s="19"/>
      <c r="G356" s="91" t="s">
        <v>1000</v>
      </c>
    </row>
    <row r="357" spans="2:7" ht="18.75" customHeight="1" x14ac:dyDescent="0.25">
      <c r="B357" s="438"/>
      <c r="C357" s="439"/>
      <c r="D357" s="419"/>
      <c r="E357" s="16" t="s">
        <v>629</v>
      </c>
      <c r="F357" s="19"/>
      <c r="G357" s="91" t="s">
        <v>1021</v>
      </c>
    </row>
    <row r="358" spans="2:7" ht="18.75" customHeight="1" x14ac:dyDescent="0.25">
      <c r="B358" s="435"/>
      <c r="C358" s="437"/>
      <c r="D358" s="420"/>
      <c r="E358" s="16" t="s">
        <v>602</v>
      </c>
      <c r="F358" s="19"/>
      <c r="G358" s="91" t="s">
        <v>999</v>
      </c>
    </row>
    <row r="359" spans="2:7" ht="75" customHeight="1" x14ac:dyDescent="0.25">
      <c r="B359" s="434" t="s">
        <v>92</v>
      </c>
      <c r="C359" s="436"/>
      <c r="D359" s="417" t="s">
        <v>630</v>
      </c>
      <c r="E359" s="88" t="s">
        <v>808</v>
      </c>
      <c r="F359" s="19"/>
      <c r="G359" s="91" t="s">
        <v>998</v>
      </c>
    </row>
    <row r="360" spans="2:7" ht="18.75" customHeight="1" x14ac:dyDescent="0.25">
      <c r="B360" s="438"/>
      <c r="C360" s="439"/>
      <c r="D360" s="417"/>
      <c r="E360" s="88" t="s">
        <v>809</v>
      </c>
      <c r="F360" s="19"/>
      <c r="G360" s="91" t="s">
        <v>997</v>
      </c>
    </row>
    <row r="361" spans="2:7" ht="18.75" customHeight="1" x14ac:dyDescent="0.25">
      <c r="B361" s="438"/>
      <c r="C361" s="439"/>
      <c r="D361" s="417"/>
      <c r="E361" s="88" t="s">
        <v>810</v>
      </c>
      <c r="F361" s="19"/>
      <c r="G361" s="91" t="s">
        <v>996</v>
      </c>
    </row>
    <row r="362" spans="2:7" ht="18.75" customHeight="1" x14ac:dyDescent="0.25">
      <c r="B362" s="438"/>
      <c r="C362" s="439"/>
      <c r="D362" s="417"/>
      <c r="E362" s="88" t="s">
        <v>1041</v>
      </c>
      <c r="F362" s="19"/>
      <c r="G362" s="91" t="s">
        <v>995</v>
      </c>
    </row>
    <row r="363" spans="2:7" ht="18.75" customHeight="1" x14ac:dyDescent="0.25">
      <c r="B363" s="438"/>
      <c r="C363" s="439"/>
      <c r="D363" s="417"/>
      <c r="E363" s="91"/>
      <c r="F363" s="19"/>
      <c r="G363" s="91" t="s">
        <v>994</v>
      </c>
    </row>
    <row r="364" spans="2:7" ht="18.75" customHeight="1" x14ac:dyDescent="0.25">
      <c r="B364" s="438"/>
      <c r="C364" s="439"/>
      <c r="D364" s="417"/>
      <c r="E364" s="97"/>
      <c r="F364" s="19"/>
      <c r="G364" s="91" t="s">
        <v>993</v>
      </c>
    </row>
    <row r="365" spans="2:7" ht="18.75" customHeight="1" x14ac:dyDescent="0.25">
      <c r="B365" s="438"/>
      <c r="C365" s="439"/>
      <c r="D365" s="417"/>
      <c r="E365" s="88" t="s">
        <v>874</v>
      </c>
      <c r="F365" s="19"/>
      <c r="G365" s="91" t="s">
        <v>992</v>
      </c>
    </row>
    <row r="366" spans="2:7" ht="18.75" customHeight="1" x14ac:dyDescent="0.25">
      <c r="B366" s="438"/>
      <c r="C366" s="439"/>
      <c r="D366" s="417"/>
      <c r="E366" s="88" t="s">
        <v>875</v>
      </c>
      <c r="F366" s="19"/>
      <c r="G366" s="91" t="s">
        <v>991</v>
      </c>
    </row>
    <row r="367" spans="2:7" ht="18.75" customHeight="1" x14ac:dyDescent="0.25">
      <c r="B367" s="438"/>
      <c r="C367" s="439"/>
      <c r="D367" s="417"/>
      <c r="E367" s="88" t="s">
        <v>876</v>
      </c>
      <c r="F367" s="19"/>
      <c r="G367" s="91" t="s">
        <v>990</v>
      </c>
    </row>
    <row r="368" spans="2:7" ht="18.75" customHeight="1" x14ac:dyDescent="0.25">
      <c r="B368" s="438"/>
      <c r="C368" s="439"/>
      <c r="D368" s="417"/>
      <c r="E368" s="88" t="s">
        <v>877</v>
      </c>
      <c r="F368" s="19"/>
      <c r="G368" s="91" t="s">
        <v>989</v>
      </c>
    </row>
    <row r="369" spans="2:7" ht="18.75" customHeight="1" x14ac:dyDescent="0.25">
      <c r="B369" s="438"/>
      <c r="C369" s="439"/>
      <c r="D369" s="417"/>
      <c r="E369" s="91"/>
      <c r="F369" s="19"/>
      <c r="G369" s="91" t="s">
        <v>988</v>
      </c>
    </row>
    <row r="370" spans="2:7" ht="18.75" customHeight="1" x14ac:dyDescent="0.25">
      <c r="B370" s="438"/>
      <c r="C370" s="439"/>
      <c r="D370" s="417"/>
      <c r="E370" s="91"/>
      <c r="F370" s="19"/>
      <c r="G370" s="91" t="s">
        <v>987</v>
      </c>
    </row>
    <row r="371" spans="2:7" ht="18.75" customHeight="1" x14ac:dyDescent="0.25">
      <c r="B371" s="438"/>
      <c r="C371" s="439"/>
      <c r="D371" s="417"/>
      <c r="E371" s="88" t="s">
        <v>812</v>
      </c>
      <c r="F371" s="19"/>
      <c r="G371" s="91" t="s">
        <v>986</v>
      </c>
    </row>
    <row r="372" spans="2:7" ht="18.75" customHeight="1" x14ac:dyDescent="0.25">
      <c r="B372" s="438"/>
      <c r="C372" s="439"/>
      <c r="D372" s="417"/>
      <c r="E372" s="88" t="s">
        <v>813</v>
      </c>
      <c r="F372" s="19"/>
      <c r="G372" s="91" t="s">
        <v>985</v>
      </c>
    </row>
    <row r="373" spans="2:7" ht="18.75" customHeight="1" x14ac:dyDescent="0.25">
      <c r="B373" s="438"/>
      <c r="C373" s="439"/>
      <c r="D373" s="417"/>
      <c r="E373" s="88" t="s">
        <v>814</v>
      </c>
      <c r="F373" s="19"/>
      <c r="G373" s="91" t="s">
        <v>984</v>
      </c>
    </row>
    <row r="374" spans="2:7" ht="18.75" customHeight="1" x14ac:dyDescent="0.25">
      <c r="B374" s="438"/>
      <c r="C374" s="439"/>
      <c r="D374" s="417"/>
      <c r="E374" s="88" t="s">
        <v>815</v>
      </c>
      <c r="F374" s="19"/>
      <c r="G374" s="91" t="s">
        <v>983</v>
      </c>
    </row>
    <row r="375" spans="2:7" ht="18.75" customHeight="1" x14ac:dyDescent="0.25">
      <c r="B375" s="438"/>
      <c r="C375" s="439"/>
      <c r="D375" s="417"/>
      <c r="E375" s="91"/>
      <c r="F375" s="19"/>
      <c r="G375" s="91" t="s">
        <v>982</v>
      </c>
    </row>
    <row r="376" spans="2:7" ht="18.75" customHeight="1" x14ac:dyDescent="0.25">
      <c r="B376" s="438"/>
      <c r="C376" s="439"/>
      <c r="D376" s="417"/>
      <c r="E376" s="91"/>
      <c r="F376" s="19"/>
      <c r="G376" s="91" t="s">
        <v>981</v>
      </c>
    </row>
    <row r="377" spans="2:7" ht="18.75" customHeight="1" x14ac:dyDescent="0.25">
      <c r="B377" s="435"/>
      <c r="C377" s="437"/>
      <c r="D377" s="417"/>
      <c r="E377" s="91" t="s">
        <v>816</v>
      </c>
      <c r="F377" s="19"/>
      <c r="G377" s="91" t="s">
        <v>980</v>
      </c>
    </row>
    <row r="378" spans="2:7" ht="93.75" customHeight="1" x14ac:dyDescent="0.25">
      <c r="B378" s="434" t="s">
        <v>92</v>
      </c>
      <c r="C378" s="436" t="s">
        <v>2</v>
      </c>
      <c r="D378" s="414" t="s">
        <v>652</v>
      </c>
      <c r="E378" s="3" t="s">
        <v>653</v>
      </c>
      <c r="F378" s="19"/>
      <c r="G378" s="91" t="s">
        <v>979</v>
      </c>
    </row>
    <row r="379" spans="2:7" ht="18.75" customHeight="1" x14ac:dyDescent="0.25">
      <c r="B379" s="435"/>
      <c r="C379" s="437"/>
      <c r="D379" s="416"/>
      <c r="E379" s="3" t="s">
        <v>654</v>
      </c>
      <c r="F379" s="19"/>
      <c r="G379" s="91" t="s">
        <v>978</v>
      </c>
    </row>
    <row r="380" spans="2:7" ht="37.5" customHeight="1" x14ac:dyDescent="0.25">
      <c r="B380" s="434" t="s">
        <v>95</v>
      </c>
      <c r="C380" s="436"/>
      <c r="D380" s="417" t="s">
        <v>655</v>
      </c>
      <c r="E380" s="91" t="s">
        <v>734</v>
      </c>
      <c r="F380" s="19"/>
      <c r="G380" s="91" t="s">
        <v>977</v>
      </c>
    </row>
    <row r="381" spans="2:7" ht="18.75" customHeight="1" x14ac:dyDescent="0.25">
      <c r="B381" s="435"/>
      <c r="C381" s="437"/>
      <c r="D381" s="417"/>
      <c r="E381" s="91" t="s">
        <v>260</v>
      </c>
      <c r="F381" s="19"/>
      <c r="G381" s="91" t="s">
        <v>976</v>
      </c>
    </row>
    <row r="382" spans="2:7" ht="56.25" customHeight="1" x14ac:dyDescent="0.25">
      <c r="B382" s="434" t="s">
        <v>96</v>
      </c>
      <c r="C382" s="436"/>
      <c r="D382" s="417" t="s">
        <v>656</v>
      </c>
      <c r="E382" s="3" t="s">
        <v>817</v>
      </c>
      <c r="F382" s="19"/>
      <c r="G382" s="91" t="s">
        <v>975</v>
      </c>
    </row>
    <row r="383" spans="2:7" ht="18.75" customHeight="1" x14ac:dyDescent="0.25">
      <c r="B383" s="438"/>
      <c r="C383" s="439"/>
      <c r="D383" s="417"/>
      <c r="E383" s="3" t="s">
        <v>818</v>
      </c>
      <c r="F383" s="19"/>
      <c r="G383" s="91" t="s">
        <v>974</v>
      </c>
    </row>
    <row r="384" spans="2:7" ht="18.75" customHeight="1" x14ac:dyDescent="0.25">
      <c r="B384" s="435"/>
      <c r="C384" s="437"/>
      <c r="D384" s="417"/>
      <c r="E384" s="3" t="s">
        <v>819</v>
      </c>
      <c r="F384" s="19"/>
      <c r="G384" s="91" t="s">
        <v>973</v>
      </c>
    </row>
    <row r="385" spans="2:7" ht="56.25" x14ac:dyDescent="0.25">
      <c r="B385" s="85" t="s">
        <v>97</v>
      </c>
      <c r="C385" s="87"/>
      <c r="D385" s="5" t="s">
        <v>667</v>
      </c>
      <c r="E385" s="91" t="s">
        <v>820</v>
      </c>
      <c r="F385" s="19"/>
      <c r="G385" s="91" t="s">
        <v>972</v>
      </c>
    </row>
    <row r="386" spans="2:7" ht="18.75" customHeight="1" x14ac:dyDescent="0.25">
      <c r="B386" s="434" t="s">
        <v>97</v>
      </c>
      <c r="C386" s="436" t="s">
        <v>2</v>
      </c>
      <c r="D386" s="414" t="s">
        <v>1040</v>
      </c>
      <c r="E386" s="3" t="s">
        <v>670</v>
      </c>
      <c r="F386" s="19"/>
      <c r="G386" s="91" t="s">
        <v>971</v>
      </c>
    </row>
    <row r="387" spans="2:7" ht="18.75" customHeight="1" x14ac:dyDescent="0.25">
      <c r="B387" s="438"/>
      <c r="C387" s="439"/>
      <c r="D387" s="415"/>
      <c r="E387" s="3" t="s">
        <v>671</v>
      </c>
      <c r="F387" s="19"/>
      <c r="G387" s="91" t="s">
        <v>970</v>
      </c>
    </row>
    <row r="388" spans="2:7" ht="18.75" customHeight="1" x14ac:dyDescent="0.25">
      <c r="B388" s="438"/>
      <c r="C388" s="439"/>
      <c r="D388" s="415"/>
      <c r="E388" s="3" t="s">
        <v>672</v>
      </c>
      <c r="F388" s="19"/>
      <c r="G388" s="91" t="s">
        <v>969</v>
      </c>
    </row>
    <row r="389" spans="2:7" ht="18.75" customHeight="1" x14ac:dyDescent="0.25">
      <c r="B389" s="438"/>
      <c r="C389" s="439"/>
      <c r="D389" s="415"/>
      <c r="E389" s="3" t="s">
        <v>673</v>
      </c>
      <c r="F389" s="19"/>
      <c r="G389" s="91" t="s">
        <v>968</v>
      </c>
    </row>
    <row r="390" spans="2:7" ht="18.75" customHeight="1" x14ac:dyDescent="0.25">
      <c r="B390" s="438"/>
      <c r="C390" s="439"/>
      <c r="D390" s="415"/>
      <c r="E390" s="3" t="s">
        <v>674</v>
      </c>
      <c r="F390" s="19"/>
      <c r="G390" s="91" t="s">
        <v>967</v>
      </c>
    </row>
    <row r="391" spans="2:7" ht="18.75" customHeight="1" x14ac:dyDescent="0.25">
      <c r="B391" s="438"/>
      <c r="C391" s="439"/>
      <c r="D391" s="416"/>
      <c r="E391" s="3" t="s">
        <v>675</v>
      </c>
      <c r="F391" s="19"/>
      <c r="G391" s="91" t="s">
        <v>966</v>
      </c>
    </row>
    <row r="392" spans="2:7" ht="133.5" customHeight="1" x14ac:dyDescent="0.25">
      <c r="B392" s="434" t="s">
        <v>98</v>
      </c>
      <c r="C392" s="436"/>
      <c r="D392" s="451" t="s">
        <v>669</v>
      </c>
      <c r="E392" s="91" t="s">
        <v>665</v>
      </c>
      <c r="F392" s="19"/>
      <c r="G392" s="91" t="s">
        <v>965</v>
      </c>
    </row>
    <row r="393" spans="2:7" ht="18.75" customHeight="1" x14ac:dyDescent="0.25">
      <c r="B393" s="435"/>
      <c r="C393" s="437"/>
      <c r="D393" s="452"/>
      <c r="E393" s="91" t="s">
        <v>664</v>
      </c>
      <c r="F393" s="19"/>
      <c r="G393" s="91" t="s">
        <v>964</v>
      </c>
    </row>
    <row r="394" spans="2:7" ht="78" customHeight="1" x14ac:dyDescent="0.25">
      <c r="B394" s="85" t="s">
        <v>117</v>
      </c>
      <c r="C394" s="98"/>
      <c r="D394" s="86" t="s">
        <v>676</v>
      </c>
      <c r="E394" s="99" t="s">
        <v>143</v>
      </c>
      <c r="F394" s="19"/>
      <c r="G394" s="91" t="s">
        <v>963</v>
      </c>
    </row>
    <row r="395" spans="2:7" ht="18.75" x14ac:dyDescent="0.25">
      <c r="B395" s="431" t="s">
        <v>878</v>
      </c>
      <c r="C395" s="431"/>
      <c r="D395" s="431"/>
      <c r="E395" s="431"/>
      <c r="F395" s="19"/>
      <c r="G395" s="91" t="s">
        <v>962</v>
      </c>
    </row>
    <row r="396" spans="2:7" ht="56.25" customHeight="1" x14ac:dyDescent="0.25">
      <c r="B396" s="445" t="s">
        <v>99</v>
      </c>
      <c r="C396" s="448"/>
      <c r="D396" s="425" t="s">
        <v>322</v>
      </c>
      <c r="E396" s="16" t="s">
        <v>323</v>
      </c>
      <c r="F396" s="19"/>
      <c r="G396" s="91" t="s">
        <v>961</v>
      </c>
    </row>
    <row r="397" spans="2:7" ht="18.75" customHeight="1" x14ac:dyDescent="0.25">
      <c r="B397" s="446"/>
      <c r="C397" s="449"/>
      <c r="D397" s="440"/>
      <c r="E397" s="16" t="s">
        <v>186</v>
      </c>
      <c r="F397" s="19"/>
      <c r="G397" s="91" t="s">
        <v>960</v>
      </c>
    </row>
    <row r="398" spans="2:7" ht="18.75" customHeight="1" x14ac:dyDescent="0.25">
      <c r="B398" s="446"/>
      <c r="C398" s="449"/>
      <c r="D398" s="440"/>
      <c r="E398" s="16" t="s">
        <v>324</v>
      </c>
      <c r="F398" s="19"/>
      <c r="G398" s="91" t="s">
        <v>959</v>
      </c>
    </row>
    <row r="399" spans="2:7" ht="18.75" customHeight="1" x14ac:dyDescent="0.25">
      <c r="B399" s="446"/>
      <c r="C399" s="449"/>
      <c r="D399" s="440"/>
      <c r="E399" s="16" t="s">
        <v>325</v>
      </c>
      <c r="F399" s="19"/>
      <c r="G399" s="91" t="s">
        <v>958</v>
      </c>
    </row>
    <row r="400" spans="2:7" ht="18.75" customHeight="1" x14ac:dyDescent="0.25">
      <c r="B400" s="446"/>
      <c r="C400" s="449"/>
      <c r="D400" s="440"/>
      <c r="E400" s="16" t="s">
        <v>326</v>
      </c>
      <c r="F400" s="19"/>
      <c r="G400" s="91" t="s">
        <v>957</v>
      </c>
    </row>
    <row r="401" spans="2:7" ht="18.75" customHeight="1" x14ac:dyDescent="0.25">
      <c r="B401" s="446"/>
      <c r="C401" s="449"/>
      <c r="D401" s="440"/>
      <c r="E401" s="16" t="s">
        <v>327</v>
      </c>
      <c r="F401" s="19"/>
      <c r="G401" s="91" t="s">
        <v>956</v>
      </c>
    </row>
    <row r="402" spans="2:7" ht="18.75" customHeight="1" x14ac:dyDescent="0.25">
      <c r="B402" s="446"/>
      <c r="C402" s="449"/>
      <c r="D402" s="440"/>
      <c r="E402" s="16" t="s">
        <v>328</v>
      </c>
      <c r="F402" s="19"/>
      <c r="G402" s="91" t="s">
        <v>955</v>
      </c>
    </row>
    <row r="403" spans="2:7" ht="18.75" customHeight="1" x14ac:dyDescent="0.25">
      <c r="B403" s="446"/>
      <c r="C403" s="449"/>
      <c r="D403" s="440"/>
      <c r="E403" s="16" t="s">
        <v>329</v>
      </c>
      <c r="F403" s="19"/>
      <c r="G403" s="91" t="s">
        <v>954</v>
      </c>
    </row>
    <row r="404" spans="2:7" ht="18.75" customHeight="1" x14ac:dyDescent="0.25">
      <c r="B404" s="446"/>
      <c r="C404" s="449"/>
      <c r="D404" s="440"/>
      <c r="E404" s="16" t="s">
        <v>330</v>
      </c>
      <c r="F404" s="19"/>
      <c r="G404" s="91" t="s">
        <v>953</v>
      </c>
    </row>
    <row r="405" spans="2:7" ht="18.75" customHeight="1" x14ac:dyDescent="0.25">
      <c r="B405" s="447"/>
      <c r="C405" s="450"/>
      <c r="D405" s="441"/>
      <c r="E405" s="16" t="s">
        <v>331</v>
      </c>
      <c r="F405" s="19"/>
      <c r="G405" s="91" t="s">
        <v>952</v>
      </c>
    </row>
    <row r="406" spans="2:7" ht="18.75" customHeight="1" x14ac:dyDescent="0.25">
      <c r="B406" s="445" t="s">
        <v>99</v>
      </c>
      <c r="C406" s="436" t="s">
        <v>2</v>
      </c>
      <c r="D406" s="442" t="s">
        <v>677</v>
      </c>
      <c r="E406" s="16" t="s">
        <v>186</v>
      </c>
      <c r="F406" s="19"/>
      <c r="G406" s="91" t="s">
        <v>951</v>
      </c>
    </row>
    <row r="407" spans="2:7" ht="18.75" customHeight="1" x14ac:dyDescent="0.25">
      <c r="B407" s="446"/>
      <c r="C407" s="439"/>
      <c r="D407" s="442"/>
      <c r="E407" s="16" t="s">
        <v>324</v>
      </c>
      <c r="F407" s="19"/>
      <c r="G407" s="91" t="s">
        <v>950</v>
      </c>
    </row>
    <row r="408" spans="2:7" ht="18.75" customHeight="1" x14ac:dyDescent="0.25">
      <c r="B408" s="446"/>
      <c r="C408" s="439"/>
      <c r="D408" s="442"/>
      <c r="E408" s="16" t="s">
        <v>325</v>
      </c>
      <c r="F408" s="19"/>
      <c r="G408" s="91" t="s">
        <v>949</v>
      </c>
    </row>
    <row r="409" spans="2:7" ht="18.75" customHeight="1" x14ac:dyDescent="0.25">
      <c r="B409" s="446"/>
      <c r="C409" s="439"/>
      <c r="D409" s="442"/>
      <c r="E409" s="16" t="s">
        <v>326</v>
      </c>
      <c r="F409" s="19"/>
      <c r="G409" s="91" t="s">
        <v>948</v>
      </c>
    </row>
    <row r="410" spans="2:7" ht="18.75" customHeight="1" x14ac:dyDescent="0.25">
      <c r="B410" s="446"/>
      <c r="C410" s="439"/>
      <c r="D410" s="442"/>
      <c r="E410" s="16" t="s">
        <v>327</v>
      </c>
      <c r="F410" s="19"/>
      <c r="G410" s="91" t="s">
        <v>947</v>
      </c>
    </row>
    <row r="411" spans="2:7" ht="18.75" customHeight="1" x14ac:dyDescent="0.25">
      <c r="B411" s="446"/>
      <c r="C411" s="439"/>
      <c r="D411" s="442"/>
      <c r="E411" s="16" t="s">
        <v>328</v>
      </c>
      <c r="F411" s="19"/>
      <c r="G411" s="91" t="s">
        <v>946</v>
      </c>
    </row>
    <row r="412" spans="2:7" ht="18.75" customHeight="1" x14ac:dyDescent="0.25">
      <c r="B412" s="446"/>
      <c r="C412" s="439"/>
      <c r="D412" s="442"/>
      <c r="E412" s="16" t="s">
        <v>329</v>
      </c>
      <c r="F412" s="19"/>
      <c r="G412" s="91" t="s">
        <v>945</v>
      </c>
    </row>
    <row r="413" spans="2:7" ht="18.75" customHeight="1" x14ac:dyDescent="0.25">
      <c r="B413" s="447"/>
      <c r="C413" s="437"/>
      <c r="D413" s="442"/>
      <c r="E413" s="16" t="s">
        <v>330</v>
      </c>
      <c r="F413" s="19"/>
      <c r="G413" s="91" t="s">
        <v>944</v>
      </c>
    </row>
    <row r="414" spans="2:7" ht="18.75" customHeight="1" x14ac:dyDescent="0.25">
      <c r="B414" s="445" t="s">
        <v>99</v>
      </c>
      <c r="C414" s="436" t="s">
        <v>3</v>
      </c>
      <c r="D414" s="442" t="s">
        <v>352</v>
      </c>
      <c r="E414" s="16" t="s">
        <v>335</v>
      </c>
      <c r="F414" s="19"/>
      <c r="G414" s="91" t="s">
        <v>943</v>
      </c>
    </row>
    <row r="415" spans="2:7" ht="18.75" customHeight="1" x14ac:dyDescent="0.25">
      <c r="B415" s="446"/>
      <c r="C415" s="439"/>
      <c r="D415" s="442"/>
      <c r="E415" s="16" t="s">
        <v>336</v>
      </c>
      <c r="F415" s="19"/>
      <c r="G415" s="91" t="s">
        <v>942</v>
      </c>
    </row>
    <row r="416" spans="2:7" ht="18.75" customHeight="1" x14ac:dyDescent="0.25">
      <c r="B416" s="446"/>
      <c r="C416" s="439"/>
      <c r="D416" s="442"/>
      <c r="E416" s="16" t="s">
        <v>337</v>
      </c>
      <c r="F416" s="19"/>
      <c r="G416" s="91" t="s">
        <v>941</v>
      </c>
    </row>
    <row r="417" spans="2:7" ht="18.75" customHeight="1" x14ac:dyDescent="0.25">
      <c r="B417" s="446"/>
      <c r="C417" s="439"/>
      <c r="D417" s="442"/>
      <c r="E417" s="16" t="s">
        <v>338</v>
      </c>
      <c r="F417" s="19"/>
      <c r="G417" s="91" t="s">
        <v>940</v>
      </c>
    </row>
    <row r="418" spans="2:7" ht="18.75" customHeight="1" x14ac:dyDescent="0.25">
      <c r="B418" s="446"/>
      <c r="C418" s="439"/>
      <c r="D418" s="442"/>
      <c r="E418" s="16" t="s">
        <v>339</v>
      </c>
      <c r="F418" s="19"/>
      <c r="G418" s="91" t="s">
        <v>939</v>
      </c>
    </row>
    <row r="419" spans="2:7" ht="18.75" customHeight="1" x14ac:dyDescent="0.25">
      <c r="B419" s="446"/>
      <c r="C419" s="439"/>
      <c r="D419" s="442"/>
      <c r="E419" s="16" t="s">
        <v>340</v>
      </c>
      <c r="F419" s="19"/>
      <c r="G419" s="91" t="s">
        <v>938</v>
      </c>
    </row>
    <row r="420" spans="2:7" ht="18.75" customHeight="1" x14ac:dyDescent="0.25">
      <c r="B420" s="446"/>
      <c r="C420" s="439"/>
      <c r="D420" s="442"/>
      <c r="E420" s="16" t="s">
        <v>341</v>
      </c>
      <c r="F420" s="19"/>
      <c r="G420" s="91" t="s">
        <v>937</v>
      </c>
    </row>
    <row r="421" spans="2:7" ht="18.75" customHeight="1" x14ac:dyDescent="0.25">
      <c r="B421" s="446"/>
      <c r="C421" s="439"/>
      <c r="D421" s="442"/>
      <c r="E421" s="16" t="s">
        <v>342</v>
      </c>
      <c r="F421" s="19"/>
      <c r="G421" s="91" t="s">
        <v>936</v>
      </c>
    </row>
    <row r="422" spans="2:7" ht="18.75" customHeight="1" x14ac:dyDescent="0.25">
      <c r="B422" s="446"/>
      <c r="C422" s="439"/>
      <c r="D422" s="442"/>
      <c r="E422" s="16" t="s">
        <v>343</v>
      </c>
      <c r="F422" s="19"/>
      <c r="G422" s="91" t="s">
        <v>935</v>
      </c>
    </row>
    <row r="423" spans="2:7" ht="18.75" customHeight="1" x14ac:dyDescent="0.25">
      <c r="B423" s="446"/>
      <c r="C423" s="439"/>
      <c r="D423" s="442"/>
      <c r="E423" s="16" t="s">
        <v>344</v>
      </c>
      <c r="F423" s="19"/>
      <c r="G423" s="91" t="s">
        <v>934</v>
      </c>
    </row>
    <row r="424" spans="2:7" ht="18.75" customHeight="1" x14ac:dyDescent="0.25">
      <c r="B424" s="446"/>
      <c r="C424" s="439"/>
      <c r="D424" s="442"/>
      <c r="E424" s="16" t="s">
        <v>345</v>
      </c>
      <c r="F424" s="19"/>
      <c r="G424" s="91" t="s">
        <v>933</v>
      </c>
    </row>
    <row r="425" spans="2:7" ht="18.75" customHeight="1" x14ac:dyDescent="0.25">
      <c r="B425" s="446"/>
      <c r="C425" s="439"/>
      <c r="D425" s="442"/>
      <c r="E425" s="16" t="s">
        <v>346</v>
      </c>
      <c r="F425" s="19"/>
      <c r="G425" s="91" t="s">
        <v>932</v>
      </c>
    </row>
    <row r="426" spans="2:7" ht="18.75" customHeight="1" x14ac:dyDescent="0.25">
      <c r="B426" s="446"/>
      <c r="C426" s="439"/>
      <c r="D426" s="442"/>
      <c r="E426" s="16" t="s">
        <v>347</v>
      </c>
      <c r="F426" s="19"/>
      <c r="G426" s="91" t="s">
        <v>931</v>
      </c>
    </row>
    <row r="427" spans="2:7" ht="18.75" customHeight="1" x14ac:dyDescent="0.25">
      <c r="B427" s="446"/>
      <c r="C427" s="439"/>
      <c r="D427" s="442"/>
      <c r="E427" s="16" t="s">
        <v>348</v>
      </c>
      <c r="F427" s="19"/>
    </row>
    <row r="428" spans="2:7" ht="18.75" customHeight="1" x14ac:dyDescent="0.25">
      <c r="B428" s="446"/>
      <c r="C428" s="439"/>
      <c r="D428" s="442"/>
      <c r="E428" s="16" t="s">
        <v>349</v>
      </c>
      <c r="F428" s="19"/>
    </row>
    <row r="429" spans="2:7" ht="18.75" customHeight="1" x14ac:dyDescent="0.25">
      <c r="B429" s="446"/>
      <c r="C429" s="439"/>
      <c r="D429" s="442"/>
      <c r="E429" s="16" t="s">
        <v>350</v>
      </c>
      <c r="F429" s="19"/>
    </row>
    <row r="430" spans="2:7" ht="18.75" customHeight="1" x14ac:dyDescent="0.25">
      <c r="B430" s="447"/>
      <c r="C430" s="437"/>
      <c r="D430" s="442"/>
      <c r="E430" s="16" t="s">
        <v>351</v>
      </c>
      <c r="F430" s="19"/>
    </row>
    <row r="431" spans="2:7" ht="56.25" customHeight="1" x14ac:dyDescent="0.25">
      <c r="B431" s="445" t="s">
        <v>100</v>
      </c>
      <c r="C431" s="436"/>
      <c r="D431" s="417" t="s">
        <v>355</v>
      </c>
      <c r="E431" s="23" t="s">
        <v>702</v>
      </c>
    </row>
    <row r="432" spans="2:7" ht="18.75" customHeight="1" x14ac:dyDescent="0.25">
      <c r="B432" s="447"/>
      <c r="C432" s="437"/>
      <c r="D432" s="417"/>
      <c r="E432" s="23" t="s">
        <v>260</v>
      </c>
    </row>
    <row r="433" spans="2:5" ht="56.25" x14ac:dyDescent="0.25">
      <c r="B433" s="100" t="s">
        <v>101</v>
      </c>
      <c r="C433" s="87"/>
      <c r="D433" s="5" t="s">
        <v>356</v>
      </c>
      <c r="E433" s="91" t="s">
        <v>821</v>
      </c>
    </row>
    <row r="434" spans="2:5" ht="18.75" customHeight="1" x14ac:dyDescent="0.25">
      <c r="B434" s="445" t="s">
        <v>102</v>
      </c>
      <c r="C434" s="436"/>
      <c r="D434" s="417" t="s">
        <v>357</v>
      </c>
      <c r="E434" s="91" t="s">
        <v>822</v>
      </c>
    </row>
    <row r="435" spans="2:5" ht="18.75" customHeight="1" x14ac:dyDescent="0.25">
      <c r="B435" s="446"/>
      <c r="C435" s="439"/>
      <c r="D435" s="417"/>
      <c r="E435" s="91" t="s">
        <v>823</v>
      </c>
    </row>
    <row r="436" spans="2:5" ht="18.75" customHeight="1" x14ac:dyDescent="0.25">
      <c r="B436" s="446"/>
      <c r="C436" s="439"/>
      <c r="D436" s="417"/>
      <c r="E436" s="91" t="s">
        <v>824</v>
      </c>
    </row>
    <row r="437" spans="2:5" ht="18.75" customHeight="1" x14ac:dyDescent="0.25">
      <c r="B437" s="447"/>
      <c r="C437" s="437"/>
      <c r="D437" s="417"/>
      <c r="E437" s="91" t="s">
        <v>260</v>
      </c>
    </row>
    <row r="438" spans="2:5" ht="56.25" customHeight="1" x14ac:dyDescent="0.25">
      <c r="B438" s="434" t="s">
        <v>102</v>
      </c>
      <c r="C438" s="436" t="s">
        <v>2</v>
      </c>
      <c r="D438" s="423" t="s">
        <v>358</v>
      </c>
      <c r="E438" s="91" t="s">
        <v>825</v>
      </c>
    </row>
    <row r="439" spans="2:5" ht="18.75" customHeight="1" x14ac:dyDescent="0.25">
      <c r="B439" s="438"/>
      <c r="C439" s="439"/>
      <c r="D439" s="423"/>
      <c r="E439" s="91" t="s">
        <v>826</v>
      </c>
    </row>
    <row r="440" spans="2:5" ht="18.75" customHeight="1" x14ac:dyDescent="0.25">
      <c r="B440" s="435"/>
      <c r="C440" s="437"/>
      <c r="D440" s="423"/>
      <c r="E440" s="91" t="s">
        <v>260</v>
      </c>
    </row>
    <row r="441" spans="2:5" ht="56.25" customHeight="1" x14ac:dyDescent="0.25">
      <c r="B441" s="434" t="s">
        <v>103</v>
      </c>
      <c r="C441" s="436"/>
      <c r="D441" s="417" t="s">
        <v>359</v>
      </c>
      <c r="E441" s="23" t="s">
        <v>702</v>
      </c>
    </row>
    <row r="442" spans="2:5" ht="18.75" customHeight="1" x14ac:dyDescent="0.25">
      <c r="B442" s="435"/>
      <c r="C442" s="437"/>
      <c r="D442" s="417"/>
      <c r="E442" s="23" t="s">
        <v>260</v>
      </c>
    </row>
    <row r="443" spans="2:5" ht="75" customHeight="1" x14ac:dyDescent="0.25">
      <c r="B443" s="434" t="s">
        <v>103</v>
      </c>
      <c r="C443" s="436" t="s">
        <v>2</v>
      </c>
      <c r="D443" s="423" t="s">
        <v>360</v>
      </c>
      <c r="E443" s="23" t="s">
        <v>702</v>
      </c>
    </row>
    <row r="444" spans="2:5" ht="18.75" customHeight="1" x14ac:dyDescent="0.25">
      <c r="B444" s="435"/>
      <c r="C444" s="437"/>
      <c r="D444" s="423"/>
      <c r="E444" s="23" t="s">
        <v>260</v>
      </c>
    </row>
    <row r="445" spans="2:5" ht="56.25" customHeight="1" x14ac:dyDescent="0.25">
      <c r="B445" s="434" t="s">
        <v>103</v>
      </c>
      <c r="C445" s="436" t="s">
        <v>3</v>
      </c>
      <c r="D445" s="423" t="s">
        <v>374</v>
      </c>
      <c r="E445" s="16" t="s">
        <v>361</v>
      </c>
    </row>
    <row r="446" spans="2:5" ht="18.75" customHeight="1" x14ac:dyDescent="0.25">
      <c r="B446" s="438"/>
      <c r="C446" s="439"/>
      <c r="D446" s="423"/>
      <c r="E446" s="16" t="s">
        <v>362</v>
      </c>
    </row>
    <row r="447" spans="2:5" ht="18.75" customHeight="1" x14ac:dyDescent="0.25">
      <c r="B447" s="438"/>
      <c r="C447" s="439"/>
      <c r="D447" s="423"/>
      <c r="E447" s="89" t="s">
        <v>364</v>
      </c>
    </row>
    <row r="448" spans="2:5" ht="18.75" customHeight="1" x14ac:dyDescent="0.25">
      <c r="B448" s="438"/>
      <c r="C448" s="439"/>
      <c r="D448" s="423"/>
      <c r="E448" s="89" t="s">
        <v>365</v>
      </c>
    </row>
    <row r="449" spans="2:5" ht="18.75" customHeight="1" x14ac:dyDescent="0.25">
      <c r="B449" s="438"/>
      <c r="C449" s="439"/>
      <c r="D449" s="423"/>
      <c r="E449" s="16" t="s">
        <v>366</v>
      </c>
    </row>
    <row r="450" spans="2:5" ht="18.75" customHeight="1" x14ac:dyDescent="0.25">
      <c r="B450" s="438"/>
      <c r="C450" s="439"/>
      <c r="D450" s="423"/>
      <c r="E450" s="16" t="s">
        <v>367</v>
      </c>
    </row>
    <row r="451" spans="2:5" ht="18.75" customHeight="1" x14ac:dyDescent="0.25">
      <c r="B451" s="438"/>
      <c r="C451" s="439"/>
      <c r="D451" s="423"/>
      <c r="E451" s="16" t="s">
        <v>368</v>
      </c>
    </row>
    <row r="452" spans="2:5" ht="18.75" customHeight="1" x14ac:dyDescent="0.25">
      <c r="B452" s="438"/>
      <c r="C452" s="439"/>
      <c r="D452" s="423"/>
      <c r="E452" s="16" t="s">
        <v>369</v>
      </c>
    </row>
    <row r="453" spans="2:5" ht="18.75" customHeight="1" x14ac:dyDescent="0.25">
      <c r="B453" s="438"/>
      <c r="C453" s="439"/>
      <c r="D453" s="423"/>
      <c r="E453" s="16" t="s">
        <v>370</v>
      </c>
    </row>
    <row r="454" spans="2:5" ht="18.75" customHeight="1" x14ac:dyDescent="0.25">
      <c r="B454" s="438"/>
      <c r="C454" s="439"/>
      <c r="D454" s="423"/>
      <c r="E454" s="16" t="s">
        <v>371</v>
      </c>
    </row>
    <row r="455" spans="2:5" ht="18.75" customHeight="1" x14ac:dyDescent="0.25">
      <c r="B455" s="438"/>
      <c r="C455" s="439"/>
      <c r="D455" s="423"/>
      <c r="E455" s="16" t="s">
        <v>372</v>
      </c>
    </row>
    <row r="456" spans="2:5" ht="18.75" customHeight="1" x14ac:dyDescent="0.25">
      <c r="B456" s="435"/>
      <c r="C456" s="437"/>
      <c r="D456" s="423"/>
      <c r="E456" s="16" t="s">
        <v>373</v>
      </c>
    </row>
    <row r="457" spans="2:5" ht="37.5" customHeight="1" x14ac:dyDescent="0.25">
      <c r="B457" s="434" t="s">
        <v>103</v>
      </c>
      <c r="C457" s="436" t="s">
        <v>6</v>
      </c>
      <c r="D457" s="421" t="s">
        <v>376</v>
      </c>
      <c r="E457" s="16" t="s">
        <v>378</v>
      </c>
    </row>
    <row r="458" spans="2:5" ht="18.75" customHeight="1" x14ac:dyDescent="0.25">
      <c r="B458" s="438"/>
      <c r="C458" s="439"/>
      <c r="D458" s="424"/>
      <c r="E458" s="16" t="s">
        <v>379</v>
      </c>
    </row>
    <row r="459" spans="2:5" ht="18.75" customHeight="1" x14ac:dyDescent="0.25">
      <c r="B459" s="438"/>
      <c r="C459" s="439"/>
      <c r="D459" s="424"/>
      <c r="E459" s="16" t="s">
        <v>380</v>
      </c>
    </row>
    <row r="460" spans="2:5" ht="18.75" customHeight="1" x14ac:dyDescent="0.25">
      <c r="B460" s="435"/>
      <c r="C460" s="437"/>
      <c r="D460" s="422"/>
      <c r="E460" s="16" t="s">
        <v>381</v>
      </c>
    </row>
    <row r="461" spans="2:5" ht="56.25" customHeight="1" x14ac:dyDescent="0.25">
      <c r="B461" s="434" t="s">
        <v>103</v>
      </c>
      <c r="C461" s="436" t="s">
        <v>7</v>
      </c>
      <c r="D461" s="421" t="s">
        <v>377</v>
      </c>
      <c r="E461" s="16" t="s">
        <v>382</v>
      </c>
    </row>
    <row r="462" spans="2:5" ht="18.75" customHeight="1" x14ac:dyDescent="0.25">
      <c r="B462" s="438"/>
      <c r="C462" s="439"/>
      <c r="D462" s="424"/>
      <c r="E462" s="16" t="s">
        <v>383</v>
      </c>
    </row>
    <row r="463" spans="2:5" ht="18.75" customHeight="1" x14ac:dyDescent="0.25">
      <c r="B463" s="435"/>
      <c r="C463" s="437"/>
      <c r="D463" s="422"/>
      <c r="E463" s="16" t="s">
        <v>384</v>
      </c>
    </row>
    <row r="464" spans="2:5" ht="75" customHeight="1" x14ac:dyDescent="0.25">
      <c r="B464" s="434" t="s">
        <v>103</v>
      </c>
      <c r="C464" s="436" t="s">
        <v>8</v>
      </c>
      <c r="D464" s="421" t="s">
        <v>385</v>
      </c>
      <c r="E464" s="16" t="s">
        <v>386</v>
      </c>
    </row>
    <row r="465" spans="2:5" ht="18.75" customHeight="1" x14ac:dyDescent="0.25">
      <c r="B465" s="438"/>
      <c r="C465" s="439"/>
      <c r="D465" s="424"/>
      <c r="E465" s="16" t="s">
        <v>387</v>
      </c>
    </row>
    <row r="466" spans="2:5" ht="18.75" customHeight="1" x14ac:dyDescent="0.25">
      <c r="B466" s="438"/>
      <c r="C466" s="439"/>
      <c r="D466" s="424"/>
      <c r="E466" s="16" t="s">
        <v>388</v>
      </c>
    </row>
    <row r="467" spans="2:5" ht="18.75" customHeight="1" x14ac:dyDescent="0.25">
      <c r="B467" s="435"/>
      <c r="C467" s="437"/>
      <c r="D467" s="422"/>
      <c r="E467" s="16" t="s">
        <v>389</v>
      </c>
    </row>
    <row r="468" spans="2:5" ht="37.5" customHeight="1" x14ac:dyDescent="0.25">
      <c r="B468" s="434" t="s">
        <v>104</v>
      </c>
      <c r="C468" s="436"/>
      <c r="D468" s="417" t="s">
        <v>391</v>
      </c>
      <c r="E468" s="23" t="s">
        <v>702</v>
      </c>
    </row>
    <row r="469" spans="2:5" ht="18.75" customHeight="1" x14ac:dyDescent="0.25">
      <c r="B469" s="435"/>
      <c r="C469" s="437"/>
      <c r="D469" s="417"/>
      <c r="E469" s="23" t="s">
        <v>260</v>
      </c>
    </row>
    <row r="470" spans="2:5" ht="37.5" customHeight="1" x14ac:dyDescent="0.25">
      <c r="B470" s="434" t="s">
        <v>105</v>
      </c>
      <c r="C470" s="436"/>
      <c r="D470" s="417" t="s">
        <v>393</v>
      </c>
      <c r="E470" s="23" t="s">
        <v>702</v>
      </c>
    </row>
    <row r="471" spans="2:5" ht="18.75" customHeight="1" x14ac:dyDescent="0.25">
      <c r="B471" s="435"/>
      <c r="C471" s="437"/>
      <c r="D471" s="417"/>
      <c r="E471" s="23" t="s">
        <v>260</v>
      </c>
    </row>
    <row r="472" spans="2:5" ht="37.5" customHeight="1" x14ac:dyDescent="0.25">
      <c r="B472" s="434" t="s">
        <v>106</v>
      </c>
      <c r="C472" s="436"/>
      <c r="D472" s="417" t="s">
        <v>396</v>
      </c>
      <c r="E472" s="23" t="s">
        <v>702</v>
      </c>
    </row>
    <row r="473" spans="2:5" ht="18.75" customHeight="1" x14ac:dyDescent="0.25">
      <c r="B473" s="435"/>
      <c r="C473" s="437"/>
      <c r="D473" s="417"/>
      <c r="E473" s="23" t="s">
        <v>260</v>
      </c>
    </row>
    <row r="474" spans="2:5" ht="37.5" customHeight="1" x14ac:dyDescent="0.25">
      <c r="B474" s="434" t="s">
        <v>106</v>
      </c>
      <c r="C474" s="436" t="s">
        <v>2</v>
      </c>
      <c r="D474" s="421" t="s">
        <v>398</v>
      </c>
      <c r="E474" s="16" t="s">
        <v>399</v>
      </c>
    </row>
    <row r="475" spans="2:5" ht="18.75" customHeight="1" x14ac:dyDescent="0.25">
      <c r="B475" s="438"/>
      <c r="C475" s="439"/>
      <c r="D475" s="424"/>
      <c r="E475" s="16" t="s">
        <v>400</v>
      </c>
    </row>
    <row r="476" spans="2:5" ht="18.75" customHeight="1" x14ac:dyDescent="0.25">
      <c r="B476" s="438"/>
      <c r="C476" s="439"/>
      <c r="D476" s="424"/>
      <c r="E476" s="16" t="s">
        <v>401</v>
      </c>
    </row>
    <row r="477" spans="2:5" ht="18.75" customHeight="1" x14ac:dyDescent="0.25">
      <c r="B477" s="438"/>
      <c r="C477" s="439"/>
      <c r="D477" s="424"/>
      <c r="E477" s="16" t="s">
        <v>402</v>
      </c>
    </row>
    <row r="478" spans="2:5" ht="18.75" customHeight="1" x14ac:dyDescent="0.25">
      <c r="B478" s="438"/>
      <c r="C478" s="439"/>
      <c r="D478" s="424"/>
      <c r="E478" s="16" t="s">
        <v>403</v>
      </c>
    </row>
    <row r="479" spans="2:5" ht="18.75" customHeight="1" x14ac:dyDescent="0.25">
      <c r="B479" s="438"/>
      <c r="C479" s="439"/>
      <c r="D479" s="424"/>
      <c r="E479" s="16" t="s">
        <v>404</v>
      </c>
    </row>
    <row r="480" spans="2:5" ht="18.75" customHeight="1" x14ac:dyDescent="0.25">
      <c r="B480" s="438"/>
      <c r="C480" s="439"/>
      <c r="D480" s="424"/>
      <c r="E480" s="16" t="s">
        <v>405</v>
      </c>
    </row>
    <row r="481" spans="2:5" ht="18.75" customHeight="1" x14ac:dyDescent="0.25">
      <c r="B481" s="438"/>
      <c r="C481" s="439"/>
      <c r="D481" s="424"/>
      <c r="E481" s="16" t="s">
        <v>406</v>
      </c>
    </row>
    <row r="482" spans="2:5" ht="18.75" customHeight="1" x14ac:dyDescent="0.25">
      <c r="B482" s="438"/>
      <c r="C482" s="439"/>
      <c r="D482" s="424"/>
      <c r="E482" s="16" t="s">
        <v>407</v>
      </c>
    </row>
    <row r="483" spans="2:5" ht="18.75" customHeight="1" x14ac:dyDescent="0.25">
      <c r="B483" s="435"/>
      <c r="C483" s="437"/>
      <c r="D483" s="422"/>
      <c r="E483" s="16" t="s">
        <v>408</v>
      </c>
    </row>
    <row r="484" spans="2:5" ht="56.25" customHeight="1" x14ac:dyDescent="0.25">
      <c r="B484" s="434" t="s">
        <v>106</v>
      </c>
      <c r="C484" s="436" t="s">
        <v>3</v>
      </c>
      <c r="D484" s="423" t="s">
        <v>410</v>
      </c>
      <c r="E484" s="23" t="s">
        <v>702</v>
      </c>
    </row>
    <row r="485" spans="2:5" ht="18.75" customHeight="1" x14ac:dyDescent="0.25">
      <c r="B485" s="435"/>
      <c r="C485" s="437"/>
      <c r="D485" s="423"/>
      <c r="E485" s="23" t="s">
        <v>260</v>
      </c>
    </row>
    <row r="486" spans="2:5" ht="18.75" customHeight="1" x14ac:dyDescent="0.25">
      <c r="B486" s="434" t="s">
        <v>107</v>
      </c>
      <c r="C486" s="436"/>
      <c r="D486" s="418" t="s">
        <v>412</v>
      </c>
      <c r="E486" s="21" t="s">
        <v>413</v>
      </c>
    </row>
    <row r="487" spans="2:5" ht="18.75" customHeight="1" x14ac:dyDescent="0.25">
      <c r="B487" s="438"/>
      <c r="C487" s="439"/>
      <c r="D487" s="419"/>
      <c r="E487" s="21" t="s">
        <v>414</v>
      </c>
    </row>
    <row r="488" spans="2:5" ht="18.75" customHeight="1" x14ac:dyDescent="0.25">
      <c r="B488" s="438"/>
      <c r="C488" s="439"/>
      <c r="D488" s="419"/>
      <c r="E488" s="21" t="s">
        <v>415</v>
      </c>
    </row>
    <row r="489" spans="2:5" ht="18.75" customHeight="1" x14ac:dyDescent="0.25">
      <c r="B489" s="438"/>
      <c r="C489" s="439"/>
      <c r="D489" s="419"/>
      <c r="E489" s="21" t="s">
        <v>416</v>
      </c>
    </row>
    <row r="490" spans="2:5" ht="18.75" customHeight="1" x14ac:dyDescent="0.25">
      <c r="B490" s="438"/>
      <c r="C490" s="439"/>
      <c r="D490" s="419"/>
      <c r="E490" s="21" t="s">
        <v>417</v>
      </c>
    </row>
    <row r="491" spans="2:5" ht="18.75" customHeight="1" x14ac:dyDescent="0.25">
      <c r="B491" s="438"/>
      <c r="C491" s="439"/>
      <c r="D491" s="419"/>
      <c r="E491" s="21" t="s">
        <v>418</v>
      </c>
    </row>
    <row r="492" spans="2:5" ht="18.75" customHeight="1" x14ac:dyDescent="0.25">
      <c r="B492" s="438"/>
      <c r="C492" s="439"/>
      <c r="D492" s="419"/>
      <c r="E492" s="21" t="s">
        <v>419</v>
      </c>
    </row>
    <row r="493" spans="2:5" ht="18.75" customHeight="1" x14ac:dyDescent="0.25">
      <c r="B493" s="438"/>
      <c r="C493" s="439"/>
      <c r="D493" s="419"/>
      <c r="E493" s="21" t="s">
        <v>420</v>
      </c>
    </row>
    <row r="494" spans="2:5" ht="18.75" customHeight="1" x14ac:dyDescent="0.25">
      <c r="B494" s="438"/>
      <c r="C494" s="439"/>
      <c r="D494" s="419"/>
      <c r="E494" s="21" t="s">
        <v>421</v>
      </c>
    </row>
    <row r="495" spans="2:5" ht="18.75" customHeight="1" x14ac:dyDescent="0.25">
      <c r="B495" s="435"/>
      <c r="C495" s="437"/>
      <c r="D495" s="420"/>
      <c r="E495" s="21" t="s">
        <v>155</v>
      </c>
    </row>
    <row r="496" spans="2:5" ht="131.25" x14ac:dyDescent="0.25">
      <c r="B496" s="85" t="s">
        <v>107</v>
      </c>
      <c r="C496" s="87" t="s">
        <v>2</v>
      </c>
      <c r="D496" s="7" t="s">
        <v>422</v>
      </c>
      <c r="E496" s="21" t="s">
        <v>827</v>
      </c>
    </row>
    <row r="497" spans="2:5" ht="93.75" customHeight="1" x14ac:dyDescent="0.25">
      <c r="B497" s="434" t="s">
        <v>108</v>
      </c>
      <c r="C497" s="436"/>
      <c r="D497" s="417" t="s">
        <v>423</v>
      </c>
      <c r="E497" s="3" t="s">
        <v>828</v>
      </c>
    </row>
    <row r="498" spans="2:5" ht="18.75" customHeight="1" x14ac:dyDescent="0.25">
      <c r="B498" s="435"/>
      <c r="C498" s="437"/>
      <c r="D498" s="417"/>
      <c r="E498" s="3" t="s">
        <v>829</v>
      </c>
    </row>
    <row r="499" spans="2:5" ht="18.75" customHeight="1" x14ac:dyDescent="0.25">
      <c r="B499" s="434" t="s">
        <v>109</v>
      </c>
      <c r="C499" s="436"/>
      <c r="D499" s="417" t="s">
        <v>424</v>
      </c>
      <c r="E499" s="91" t="s">
        <v>1125</v>
      </c>
    </row>
    <row r="500" spans="2:5" ht="18.75" customHeight="1" x14ac:dyDescent="0.25">
      <c r="B500" s="438"/>
      <c r="C500" s="439"/>
      <c r="D500" s="417"/>
      <c r="E500" s="91" t="s">
        <v>1114</v>
      </c>
    </row>
    <row r="501" spans="2:5" ht="18.75" customHeight="1" x14ac:dyDescent="0.25">
      <c r="B501" s="435"/>
      <c r="C501" s="437"/>
      <c r="D501" s="417"/>
      <c r="E501" s="23" t="s">
        <v>155</v>
      </c>
    </row>
    <row r="502" spans="2:5" ht="112.5" x14ac:dyDescent="0.25">
      <c r="B502" s="85" t="s">
        <v>109</v>
      </c>
      <c r="C502" s="87" t="s">
        <v>2</v>
      </c>
      <c r="D502" s="7" t="s">
        <v>425</v>
      </c>
      <c r="E502" s="91" t="s">
        <v>830</v>
      </c>
    </row>
    <row r="503" spans="2:5" ht="37.5" customHeight="1" x14ac:dyDescent="0.25">
      <c r="B503" s="434" t="s">
        <v>110</v>
      </c>
      <c r="C503" s="436"/>
      <c r="D503" s="417" t="s">
        <v>426</v>
      </c>
      <c r="E503" s="23" t="s">
        <v>702</v>
      </c>
    </row>
    <row r="504" spans="2:5" ht="18.75" customHeight="1" x14ac:dyDescent="0.25">
      <c r="B504" s="435"/>
      <c r="C504" s="437"/>
      <c r="D504" s="417"/>
      <c r="E504" s="23" t="s">
        <v>260</v>
      </c>
    </row>
    <row r="505" spans="2:5" ht="37.5" customHeight="1" x14ac:dyDescent="0.25">
      <c r="B505" s="434" t="s">
        <v>110</v>
      </c>
      <c r="C505" s="436" t="s">
        <v>2</v>
      </c>
      <c r="D505" s="421" t="s">
        <v>427</v>
      </c>
      <c r="E505" s="16" t="s">
        <v>429</v>
      </c>
    </row>
    <row r="506" spans="2:5" ht="18.75" customHeight="1" x14ac:dyDescent="0.25">
      <c r="B506" s="438"/>
      <c r="C506" s="439"/>
      <c r="D506" s="424"/>
      <c r="E506" s="16" t="s">
        <v>430</v>
      </c>
    </row>
    <row r="507" spans="2:5" ht="18.75" customHeight="1" x14ac:dyDescent="0.25">
      <c r="B507" s="435"/>
      <c r="C507" s="437"/>
      <c r="D507" s="422"/>
      <c r="E507" s="16" t="s">
        <v>431</v>
      </c>
    </row>
    <row r="508" spans="2:5" ht="37.5" customHeight="1" x14ac:dyDescent="0.25">
      <c r="B508" s="434" t="s">
        <v>110</v>
      </c>
      <c r="C508" s="436" t="s">
        <v>3</v>
      </c>
      <c r="D508" s="421" t="s">
        <v>438</v>
      </c>
      <c r="E508" s="16" t="s">
        <v>432</v>
      </c>
    </row>
    <row r="509" spans="2:5" ht="18.75" customHeight="1" x14ac:dyDescent="0.25">
      <c r="B509" s="438"/>
      <c r="C509" s="439"/>
      <c r="D509" s="424"/>
      <c r="E509" s="16" t="s">
        <v>433</v>
      </c>
    </row>
    <row r="510" spans="2:5" ht="18.75" customHeight="1" x14ac:dyDescent="0.25">
      <c r="B510" s="438"/>
      <c r="C510" s="439"/>
      <c r="D510" s="424"/>
      <c r="E510" s="16" t="s">
        <v>434</v>
      </c>
    </row>
    <row r="511" spans="2:5" ht="18.75" customHeight="1" x14ac:dyDescent="0.25">
      <c r="B511" s="438"/>
      <c r="C511" s="439"/>
      <c r="D511" s="424"/>
      <c r="E511" s="16" t="s">
        <v>435</v>
      </c>
    </row>
    <row r="512" spans="2:5" ht="18.75" customHeight="1" x14ac:dyDescent="0.25">
      <c r="B512" s="438"/>
      <c r="C512" s="439"/>
      <c r="D512" s="424"/>
      <c r="E512" s="16" t="s">
        <v>436</v>
      </c>
    </row>
    <row r="513" spans="2:5" ht="18.75" customHeight="1" x14ac:dyDescent="0.25">
      <c r="B513" s="438"/>
      <c r="C513" s="439"/>
      <c r="D513" s="424"/>
      <c r="E513" s="16" t="s">
        <v>437</v>
      </c>
    </row>
    <row r="514" spans="2:5" ht="18.75" customHeight="1" x14ac:dyDescent="0.25">
      <c r="B514" s="435"/>
      <c r="C514" s="437"/>
      <c r="D514" s="422"/>
      <c r="E514" s="16" t="s">
        <v>381</v>
      </c>
    </row>
    <row r="515" spans="2:5" ht="37.5" customHeight="1" x14ac:dyDescent="0.25">
      <c r="B515" s="434" t="s">
        <v>111</v>
      </c>
      <c r="C515" s="436"/>
      <c r="D515" s="418" t="s">
        <v>440</v>
      </c>
      <c r="E515" s="16" t="s">
        <v>442</v>
      </c>
    </row>
    <row r="516" spans="2:5" ht="18.75" customHeight="1" x14ac:dyDescent="0.25">
      <c r="B516" s="438"/>
      <c r="C516" s="439"/>
      <c r="D516" s="419"/>
      <c r="E516" s="16" t="s">
        <v>443</v>
      </c>
    </row>
    <row r="517" spans="2:5" ht="18.75" customHeight="1" x14ac:dyDescent="0.25">
      <c r="B517" s="438"/>
      <c r="C517" s="439"/>
      <c r="D517" s="419"/>
      <c r="E517" s="16" t="s">
        <v>444</v>
      </c>
    </row>
    <row r="518" spans="2:5" ht="18.75" customHeight="1" x14ac:dyDescent="0.25">
      <c r="B518" s="438"/>
      <c r="C518" s="439"/>
      <c r="D518" s="419"/>
      <c r="E518" s="16" t="s">
        <v>445</v>
      </c>
    </row>
    <row r="519" spans="2:5" ht="18.75" customHeight="1" x14ac:dyDescent="0.25">
      <c r="B519" s="438"/>
      <c r="C519" s="439"/>
      <c r="D519" s="419"/>
      <c r="E519" s="16" t="s">
        <v>446</v>
      </c>
    </row>
    <row r="520" spans="2:5" ht="18.75" customHeight="1" x14ac:dyDescent="0.25">
      <c r="B520" s="435"/>
      <c r="C520" s="437"/>
      <c r="D520" s="420"/>
      <c r="E520" s="16" t="s">
        <v>260</v>
      </c>
    </row>
    <row r="521" spans="2:5" ht="75" customHeight="1" x14ac:dyDescent="0.25">
      <c r="B521" s="434" t="s">
        <v>112</v>
      </c>
      <c r="C521" s="436"/>
      <c r="D521" s="418" t="s">
        <v>1042</v>
      </c>
      <c r="E521" s="16" t="s">
        <v>449</v>
      </c>
    </row>
    <row r="522" spans="2:5" ht="15.75" customHeight="1" x14ac:dyDescent="0.25">
      <c r="B522" s="438"/>
      <c r="C522" s="439"/>
      <c r="D522" s="419"/>
      <c r="E522" s="16" t="s">
        <v>450</v>
      </c>
    </row>
    <row r="523" spans="2:5" ht="15.75" customHeight="1" x14ac:dyDescent="0.25">
      <c r="B523" s="435"/>
      <c r="C523" s="437"/>
      <c r="D523" s="420"/>
      <c r="E523" s="16" t="s">
        <v>155</v>
      </c>
    </row>
  </sheetData>
  <mergeCells count="375">
    <mergeCell ref="D392:D393"/>
    <mergeCell ref="B521:B523"/>
    <mergeCell ref="C521:C523"/>
    <mergeCell ref="B499:B501"/>
    <mergeCell ref="C499:C501"/>
    <mergeCell ref="B503:B504"/>
    <mergeCell ref="C503:C504"/>
    <mergeCell ref="B505:B507"/>
    <mergeCell ref="C505:C507"/>
    <mergeCell ref="B508:B514"/>
    <mergeCell ref="C508:C514"/>
    <mergeCell ref="B515:B520"/>
    <mergeCell ref="C515:C520"/>
    <mergeCell ref="B497:B498"/>
    <mergeCell ref="C497:C498"/>
    <mergeCell ref="B457:B460"/>
    <mergeCell ref="C457:C460"/>
    <mergeCell ref="B461:B463"/>
    <mergeCell ref="C461:C463"/>
    <mergeCell ref="B464:B467"/>
    <mergeCell ref="C464:C467"/>
    <mergeCell ref="B468:B469"/>
    <mergeCell ref="C468:C469"/>
    <mergeCell ref="B470:B471"/>
    <mergeCell ref="C470:C471"/>
    <mergeCell ref="B472:B473"/>
    <mergeCell ref="C472:C473"/>
    <mergeCell ref="B474:B483"/>
    <mergeCell ref="C474:C483"/>
    <mergeCell ref="B484:B485"/>
    <mergeCell ref="C484:C485"/>
    <mergeCell ref="B486:B495"/>
    <mergeCell ref="C486:C495"/>
    <mergeCell ref="B434:B437"/>
    <mergeCell ref="C434:C437"/>
    <mergeCell ref="B438:B440"/>
    <mergeCell ref="C438:C440"/>
    <mergeCell ref="B441:B442"/>
    <mergeCell ref="C441:C442"/>
    <mergeCell ref="B443:B444"/>
    <mergeCell ref="C443:C444"/>
    <mergeCell ref="B445:B456"/>
    <mergeCell ref="C445:C456"/>
    <mergeCell ref="B396:B405"/>
    <mergeCell ref="C396:C405"/>
    <mergeCell ref="B406:B413"/>
    <mergeCell ref="C406:C413"/>
    <mergeCell ref="B414:B430"/>
    <mergeCell ref="C414:C430"/>
    <mergeCell ref="B431:B432"/>
    <mergeCell ref="C431:C432"/>
    <mergeCell ref="B386:B391"/>
    <mergeCell ref="C386:C391"/>
    <mergeCell ref="B392:B393"/>
    <mergeCell ref="C392:C393"/>
    <mergeCell ref="B323:B324"/>
    <mergeCell ref="C323:C324"/>
    <mergeCell ref="B325:B326"/>
    <mergeCell ref="C325:C326"/>
    <mergeCell ref="B327:B340"/>
    <mergeCell ref="C327:C340"/>
    <mergeCell ref="B341:B342"/>
    <mergeCell ref="C341:C342"/>
    <mergeCell ref="B343:B344"/>
    <mergeCell ref="C343:C344"/>
    <mergeCell ref="B382:B384"/>
    <mergeCell ref="C382:C384"/>
    <mergeCell ref="B345:B346"/>
    <mergeCell ref="C345:C346"/>
    <mergeCell ref="B347:B348"/>
    <mergeCell ref="C347:C348"/>
    <mergeCell ref="B349:B350"/>
    <mergeCell ref="C349:C350"/>
    <mergeCell ref="B351:B352"/>
    <mergeCell ref="C351:C352"/>
    <mergeCell ref="B353:B354"/>
    <mergeCell ref="C353:C354"/>
    <mergeCell ref="B355:B358"/>
    <mergeCell ref="C355:C358"/>
    <mergeCell ref="B359:B377"/>
    <mergeCell ref="C359:C377"/>
    <mergeCell ref="B378:B379"/>
    <mergeCell ref="C378:C379"/>
    <mergeCell ref="B380:B381"/>
    <mergeCell ref="C380:C381"/>
    <mergeCell ref="B317:B318"/>
    <mergeCell ref="C317:C318"/>
    <mergeCell ref="B319:B320"/>
    <mergeCell ref="C319:C320"/>
    <mergeCell ref="B321:B322"/>
    <mergeCell ref="C321:C322"/>
    <mergeCell ref="B303:B304"/>
    <mergeCell ref="C303:C304"/>
    <mergeCell ref="B305:B306"/>
    <mergeCell ref="C305:C306"/>
    <mergeCell ref="B307:B308"/>
    <mergeCell ref="C307:C308"/>
    <mergeCell ref="B309:B310"/>
    <mergeCell ref="C309:C310"/>
    <mergeCell ref="B311:B312"/>
    <mergeCell ref="C311:C312"/>
    <mergeCell ref="B313:B314"/>
    <mergeCell ref="C313:C314"/>
    <mergeCell ref="B315:B316"/>
    <mergeCell ref="C315:C316"/>
    <mergeCell ref="B286:B287"/>
    <mergeCell ref="C286:C287"/>
    <mergeCell ref="B288:B292"/>
    <mergeCell ref="C288:C292"/>
    <mergeCell ref="B293:B297"/>
    <mergeCell ref="C293:C297"/>
    <mergeCell ref="B299:B300"/>
    <mergeCell ref="C299:C300"/>
    <mergeCell ref="B301:B302"/>
    <mergeCell ref="C301:C302"/>
    <mergeCell ref="B254:B255"/>
    <mergeCell ref="C254:C255"/>
    <mergeCell ref="B257:B258"/>
    <mergeCell ref="C257:C258"/>
    <mergeCell ref="B260:B263"/>
    <mergeCell ref="C260:C263"/>
    <mergeCell ref="B266:B267"/>
    <mergeCell ref="C266:C267"/>
    <mergeCell ref="B268:B284"/>
    <mergeCell ref="C268:C284"/>
    <mergeCell ref="B238:B239"/>
    <mergeCell ref="C238:C239"/>
    <mergeCell ref="B240:B241"/>
    <mergeCell ref="C240:C241"/>
    <mergeCell ref="B242:B243"/>
    <mergeCell ref="C242:C243"/>
    <mergeCell ref="B244:B251"/>
    <mergeCell ref="C244:C251"/>
    <mergeCell ref="B252:B253"/>
    <mergeCell ref="C252:C253"/>
    <mergeCell ref="B196:B197"/>
    <mergeCell ref="C196:C197"/>
    <mergeCell ref="B198:B199"/>
    <mergeCell ref="C198:C199"/>
    <mergeCell ref="B208:B212"/>
    <mergeCell ref="C208:C212"/>
    <mergeCell ref="B213:B235"/>
    <mergeCell ref="C213:C235"/>
    <mergeCell ref="B236:B237"/>
    <mergeCell ref="C236:C237"/>
    <mergeCell ref="B200:B201"/>
    <mergeCell ref="C200:C201"/>
    <mergeCell ref="B202:B206"/>
    <mergeCell ref="C202:C206"/>
    <mergeCell ref="B179:B180"/>
    <mergeCell ref="C179:C180"/>
    <mergeCell ref="B181:B182"/>
    <mergeCell ref="C181:C182"/>
    <mergeCell ref="B183:B190"/>
    <mergeCell ref="C183:C190"/>
    <mergeCell ref="B192:B193"/>
    <mergeCell ref="C192:C193"/>
    <mergeCell ref="B194:B195"/>
    <mergeCell ref="C194:C195"/>
    <mergeCell ref="B165:B168"/>
    <mergeCell ref="C165:C168"/>
    <mergeCell ref="B169:B170"/>
    <mergeCell ref="C169:C170"/>
    <mergeCell ref="B171:B172"/>
    <mergeCell ref="C171:C172"/>
    <mergeCell ref="B174:B175"/>
    <mergeCell ref="C174:C175"/>
    <mergeCell ref="B176:B177"/>
    <mergeCell ref="C176:C177"/>
    <mergeCell ref="B140:B141"/>
    <mergeCell ref="C140:C141"/>
    <mergeCell ref="B142:B143"/>
    <mergeCell ref="C142:C143"/>
    <mergeCell ref="B144:B160"/>
    <mergeCell ref="C144:C160"/>
    <mergeCell ref="B161:B162"/>
    <mergeCell ref="C161:C162"/>
    <mergeCell ref="B163:B164"/>
    <mergeCell ref="C163:C164"/>
    <mergeCell ref="B115:B116"/>
    <mergeCell ref="C115:C116"/>
    <mergeCell ref="B117:B118"/>
    <mergeCell ref="C117:C118"/>
    <mergeCell ref="B120:B121"/>
    <mergeCell ref="C120:C121"/>
    <mergeCell ref="B122:B137"/>
    <mergeCell ref="C122:C137"/>
    <mergeCell ref="B138:B139"/>
    <mergeCell ref="C138:C139"/>
    <mergeCell ref="B102:B104"/>
    <mergeCell ref="C102:C104"/>
    <mergeCell ref="B105:B106"/>
    <mergeCell ref="C105:C106"/>
    <mergeCell ref="B107:B108"/>
    <mergeCell ref="C107:C108"/>
    <mergeCell ref="B109:B110"/>
    <mergeCell ref="C109:C110"/>
    <mergeCell ref="B111:B114"/>
    <mergeCell ref="C111:C114"/>
    <mergeCell ref="D499:D501"/>
    <mergeCell ref="D503:D504"/>
    <mergeCell ref="D505:D507"/>
    <mergeCell ref="D508:D514"/>
    <mergeCell ref="D515:D520"/>
    <mergeCell ref="D521:D523"/>
    <mergeCell ref="B45:B46"/>
    <mergeCell ref="C45:C46"/>
    <mergeCell ref="B47:B48"/>
    <mergeCell ref="C47:C48"/>
    <mergeCell ref="B49:B50"/>
    <mergeCell ref="C49:C50"/>
    <mergeCell ref="B51:B65"/>
    <mergeCell ref="C51:C65"/>
    <mergeCell ref="B66:B67"/>
    <mergeCell ref="C66:C67"/>
    <mergeCell ref="B68:B70"/>
    <mergeCell ref="C68:C70"/>
    <mergeCell ref="B79:B80"/>
    <mergeCell ref="C79:C80"/>
    <mergeCell ref="B81:B82"/>
    <mergeCell ref="C81:C82"/>
    <mergeCell ref="B83:B84"/>
    <mergeCell ref="C83:C84"/>
    <mergeCell ref="D457:D460"/>
    <mergeCell ref="D461:D463"/>
    <mergeCell ref="D464:D467"/>
    <mergeCell ref="D468:D469"/>
    <mergeCell ref="D470:D471"/>
    <mergeCell ref="D472:D473"/>
    <mergeCell ref="D474:D483"/>
    <mergeCell ref="D486:D495"/>
    <mergeCell ref="D497:D498"/>
    <mergeCell ref="D484:D485"/>
    <mergeCell ref="D396:D405"/>
    <mergeCell ref="D406:D413"/>
    <mergeCell ref="D414:D430"/>
    <mergeCell ref="D431:D432"/>
    <mergeCell ref="D434:D437"/>
    <mergeCell ref="D438:D440"/>
    <mergeCell ref="D441:D442"/>
    <mergeCell ref="D443:D444"/>
    <mergeCell ref="D445:D456"/>
    <mergeCell ref="C5:C8"/>
    <mergeCell ref="B24:B25"/>
    <mergeCell ref="D5:D8"/>
    <mergeCell ref="D9:D12"/>
    <mergeCell ref="B395:E395"/>
    <mergeCell ref="B207:E207"/>
    <mergeCell ref="B4:E4"/>
    <mergeCell ref="D13:D23"/>
    <mergeCell ref="D24:D25"/>
    <mergeCell ref="D26:D27"/>
    <mergeCell ref="D28:D29"/>
    <mergeCell ref="B5:B8"/>
    <mergeCell ref="B85:B86"/>
    <mergeCell ref="C85:C86"/>
    <mergeCell ref="B87:B88"/>
    <mergeCell ref="C87:C88"/>
    <mergeCell ref="B90:B91"/>
    <mergeCell ref="C90:C91"/>
    <mergeCell ref="B93:B96"/>
    <mergeCell ref="C93:C96"/>
    <mergeCell ref="B97:B98"/>
    <mergeCell ref="C97:C98"/>
    <mergeCell ref="B99:B101"/>
    <mergeCell ref="C99:C101"/>
    <mergeCell ref="B26:B27"/>
    <mergeCell ref="B28:B29"/>
    <mergeCell ref="C28:C29"/>
    <mergeCell ref="C26:C27"/>
    <mergeCell ref="C24:C25"/>
    <mergeCell ref="D31:D34"/>
    <mergeCell ref="B31:B34"/>
    <mergeCell ref="C31:C34"/>
    <mergeCell ref="B9:B12"/>
    <mergeCell ref="B13:B23"/>
    <mergeCell ref="C13:C23"/>
    <mergeCell ref="C9:C12"/>
    <mergeCell ref="D42:D44"/>
    <mergeCell ref="B42:B44"/>
    <mergeCell ref="C42:C44"/>
    <mergeCell ref="D45:D46"/>
    <mergeCell ref="D47:D48"/>
    <mergeCell ref="D49:D50"/>
    <mergeCell ref="D35:D36"/>
    <mergeCell ref="B35:B36"/>
    <mergeCell ref="C35:C36"/>
    <mergeCell ref="D39:D40"/>
    <mergeCell ref="C39:C40"/>
    <mergeCell ref="B39:B40"/>
    <mergeCell ref="D85:D86"/>
    <mergeCell ref="D87:D88"/>
    <mergeCell ref="D90:D91"/>
    <mergeCell ref="D93:D96"/>
    <mergeCell ref="D97:D98"/>
    <mergeCell ref="D99:D101"/>
    <mergeCell ref="D51:D65"/>
    <mergeCell ref="D66:D67"/>
    <mergeCell ref="D68:D70"/>
    <mergeCell ref="D79:D80"/>
    <mergeCell ref="D81:D82"/>
    <mergeCell ref="D83:D84"/>
    <mergeCell ref="D117:D118"/>
    <mergeCell ref="D120:D121"/>
    <mergeCell ref="D122:D137"/>
    <mergeCell ref="D138:D139"/>
    <mergeCell ref="D140:D141"/>
    <mergeCell ref="D142:D143"/>
    <mergeCell ref="D102:D104"/>
    <mergeCell ref="D105:D106"/>
    <mergeCell ref="D107:D108"/>
    <mergeCell ref="D109:D110"/>
    <mergeCell ref="D111:D114"/>
    <mergeCell ref="D115:D116"/>
    <mergeCell ref="D174:D175"/>
    <mergeCell ref="D176:D177"/>
    <mergeCell ref="D179:D180"/>
    <mergeCell ref="D181:D182"/>
    <mergeCell ref="D183:D190"/>
    <mergeCell ref="D192:D193"/>
    <mergeCell ref="D144:D160"/>
    <mergeCell ref="D161:D162"/>
    <mergeCell ref="D163:D164"/>
    <mergeCell ref="D165:D168"/>
    <mergeCell ref="D169:D170"/>
    <mergeCell ref="D171:D172"/>
    <mergeCell ref="D238:D239"/>
    <mergeCell ref="D240:D241"/>
    <mergeCell ref="D242:D243"/>
    <mergeCell ref="D244:D251"/>
    <mergeCell ref="D252:D253"/>
    <mergeCell ref="D257:D258"/>
    <mergeCell ref="D254:D255"/>
    <mergeCell ref="D194:D195"/>
    <mergeCell ref="D196:D197"/>
    <mergeCell ref="D198:D199"/>
    <mergeCell ref="D208:D212"/>
    <mergeCell ref="D213:D235"/>
    <mergeCell ref="D236:D237"/>
    <mergeCell ref="D200:D201"/>
    <mergeCell ref="D202:D206"/>
    <mergeCell ref="D299:D300"/>
    <mergeCell ref="D301:D302"/>
    <mergeCell ref="D303:D304"/>
    <mergeCell ref="D305:D306"/>
    <mergeCell ref="D307:D308"/>
    <mergeCell ref="D309:D310"/>
    <mergeCell ref="D260:D263"/>
    <mergeCell ref="D266:D267"/>
    <mergeCell ref="D268:D284"/>
    <mergeCell ref="D286:D287"/>
    <mergeCell ref="D288:D292"/>
    <mergeCell ref="D293:D297"/>
    <mergeCell ref="D323:D324"/>
    <mergeCell ref="D325:D326"/>
    <mergeCell ref="D327:D340"/>
    <mergeCell ref="D341:D342"/>
    <mergeCell ref="D343:D344"/>
    <mergeCell ref="D345:D346"/>
    <mergeCell ref="D311:D312"/>
    <mergeCell ref="D313:D314"/>
    <mergeCell ref="D315:D316"/>
    <mergeCell ref="D317:D318"/>
    <mergeCell ref="D319:D320"/>
    <mergeCell ref="D321:D322"/>
    <mergeCell ref="D386:D391"/>
    <mergeCell ref="D378:D379"/>
    <mergeCell ref="D382:D384"/>
    <mergeCell ref="D380:D381"/>
    <mergeCell ref="D347:D348"/>
    <mergeCell ref="D349:D350"/>
    <mergeCell ref="D351:D352"/>
    <mergeCell ref="D353:D354"/>
    <mergeCell ref="D355:D358"/>
    <mergeCell ref="D359:D377"/>
  </mergeCells>
  <conditionalFormatting sqref="E42">
    <cfRule type="expression" dxfId="42" priority="58">
      <formula>D42=TRUE</formula>
    </cfRule>
  </conditionalFormatting>
  <conditionalFormatting sqref="E83:E84">
    <cfRule type="expression" dxfId="41" priority="57">
      <formula>D83=TRUE</formula>
    </cfRule>
  </conditionalFormatting>
  <conditionalFormatting sqref="E5:E8">
    <cfRule type="expression" dxfId="40" priority="41">
      <formula>D5=TRUE</formula>
    </cfRule>
  </conditionalFormatting>
  <conditionalFormatting sqref="E9:E12">
    <cfRule type="expression" dxfId="39" priority="40">
      <formula>D9=TRUE</formula>
    </cfRule>
  </conditionalFormatting>
  <conditionalFormatting sqref="E13:E17 E19:E23">
    <cfRule type="expression" dxfId="38" priority="39">
      <formula>D13=TRUE</formula>
    </cfRule>
  </conditionalFormatting>
  <conditionalFormatting sqref="E137">
    <cfRule type="expression" dxfId="37" priority="38">
      <formula>D137=TRUE</formula>
    </cfRule>
  </conditionalFormatting>
  <conditionalFormatting sqref="E159">
    <cfRule type="expression" dxfId="36" priority="37">
      <formula>D159=TRUE</formula>
    </cfRule>
  </conditionalFormatting>
  <conditionalFormatting sqref="E160">
    <cfRule type="expression" dxfId="35" priority="36">
      <formula>D160=TRUE</formula>
    </cfRule>
  </conditionalFormatting>
  <conditionalFormatting sqref="E214">
    <cfRule type="expression" dxfId="34" priority="35">
      <formula>D214=TRUE</formula>
    </cfRule>
  </conditionalFormatting>
  <conditionalFormatting sqref="E215">
    <cfRule type="expression" dxfId="33" priority="34">
      <formula>D215=TRUE</formula>
    </cfRule>
  </conditionalFormatting>
  <conditionalFormatting sqref="E216">
    <cfRule type="expression" dxfId="32" priority="33">
      <formula>D216=TRUE</formula>
    </cfRule>
  </conditionalFormatting>
  <conditionalFormatting sqref="E217">
    <cfRule type="expression" dxfId="31" priority="32">
      <formula>D217=TRUE</formula>
    </cfRule>
  </conditionalFormatting>
  <conditionalFormatting sqref="E218">
    <cfRule type="expression" dxfId="30" priority="31">
      <formula>D218=TRUE</formula>
    </cfRule>
  </conditionalFormatting>
  <conditionalFormatting sqref="E219">
    <cfRule type="expression" dxfId="29" priority="30">
      <formula>D219=TRUE</formula>
    </cfRule>
  </conditionalFormatting>
  <conditionalFormatting sqref="E220">
    <cfRule type="expression" dxfId="28" priority="29">
      <formula>D220=TRUE</formula>
    </cfRule>
  </conditionalFormatting>
  <conditionalFormatting sqref="E221">
    <cfRule type="expression" dxfId="27" priority="28">
      <formula>D221=TRUE</formula>
    </cfRule>
  </conditionalFormatting>
  <conditionalFormatting sqref="E222">
    <cfRule type="expression" dxfId="26" priority="27">
      <formula>D222=TRUE</formula>
    </cfRule>
  </conditionalFormatting>
  <conditionalFormatting sqref="E223">
    <cfRule type="expression" dxfId="25" priority="26">
      <formula>D223=TRUE</formula>
    </cfRule>
  </conditionalFormatting>
  <conditionalFormatting sqref="E224">
    <cfRule type="expression" dxfId="24" priority="25">
      <formula>D224=TRUE</formula>
    </cfRule>
  </conditionalFormatting>
  <conditionalFormatting sqref="E226">
    <cfRule type="expression" dxfId="23" priority="24">
      <formula>D226=TRUE</formula>
    </cfRule>
  </conditionalFormatting>
  <conditionalFormatting sqref="E227">
    <cfRule type="expression" dxfId="22" priority="23">
      <formula>D227=TRUE</formula>
    </cfRule>
  </conditionalFormatting>
  <conditionalFormatting sqref="E228">
    <cfRule type="expression" dxfId="21" priority="22">
      <formula>D228=TRUE</formula>
    </cfRule>
  </conditionalFormatting>
  <conditionalFormatting sqref="E229">
    <cfRule type="expression" dxfId="20" priority="21">
      <formula>D229=TRUE</formula>
    </cfRule>
  </conditionalFormatting>
  <conditionalFormatting sqref="E230">
    <cfRule type="expression" dxfId="19" priority="20">
      <formula>D230=TRUE</formula>
    </cfRule>
  </conditionalFormatting>
  <conditionalFormatting sqref="E231">
    <cfRule type="expression" dxfId="18" priority="19">
      <formula>D231=TRUE</formula>
    </cfRule>
  </conditionalFormatting>
  <conditionalFormatting sqref="E232">
    <cfRule type="expression" dxfId="17" priority="18">
      <formula>D232=TRUE</formula>
    </cfRule>
  </conditionalFormatting>
  <conditionalFormatting sqref="E233">
    <cfRule type="expression" dxfId="16" priority="17">
      <formula>D233=TRUE</formula>
    </cfRule>
  </conditionalFormatting>
  <conditionalFormatting sqref="E234">
    <cfRule type="expression" dxfId="15" priority="16">
      <formula>D234=TRUE</formula>
    </cfRule>
  </conditionalFormatting>
  <conditionalFormatting sqref="E244:E251">
    <cfRule type="expression" dxfId="14" priority="15">
      <formula>D244=TRUE</formula>
    </cfRule>
  </conditionalFormatting>
  <conditionalFormatting sqref="E327:E340">
    <cfRule type="expression" dxfId="13" priority="14">
      <formula>D327=TRUE</formula>
    </cfRule>
  </conditionalFormatting>
  <conditionalFormatting sqref="E355:E358">
    <cfRule type="expression" dxfId="12" priority="13">
      <formula>D355=TRUE</formula>
    </cfRule>
  </conditionalFormatting>
  <conditionalFormatting sqref="E396:E405">
    <cfRule type="expression" dxfId="11" priority="12">
      <formula>D396=TRUE</formula>
    </cfRule>
  </conditionalFormatting>
  <conditionalFormatting sqref="E406:E413">
    <cfRule type="expression" dxfId="10" priority="11">
      <formula>D406=TRUE</formula>
    </cfRule>
  </conditionalFormatting>
  <conditionalFormatting sqref="E414:E430">
    <cfRule type="expression" dxfId="9" priority="10">
      <formula>D414=TRUE</formula>
    </cfRule>
  </conditionalFormatting>
  <conditionalFormatting sqref="E445:E456">
    <cfRule type="expression" dxfId="8" priority="9">
      <formula>D445=TRUE</formula>
    </cfRule>
  </conditionalFormatting>
  <conditionalFormatting sqref="E457:E460">
    <cfRule type="expression" dxfId="7" priority="8">
      <formula>D457=TRUE</formula>
    </cfRule>
  </conditionalFormatting>
  <conditionalFormatting sqref="E461:E463">
    <cfRule type="expression" dxfId="6" priority="7">
      <formula>D461=TRUE</formula>
    </cfRule>
  </conditionalFormatting>
  <conditionalFormatting sqref="E464:E467">
    <cfRule type="expression" dxfId="5" priority="6">
      <formula>D464=TRUE</formula>
    </cfRule>
  </conditionalFormatting>
  <conditionalFormatting sqref="E474:E483">
    <cfRule type="expression" dxfId="4" priority="5">
      <formula>D474=TRUE</formula>
    </cfRule>
  </conditionalFormatting>
  <conditionalFormatting sqref="E505:E507">
    <cfRule type="expression" dxfId="3" priority="4">
      <formula>D505=TRUE</formula>
    </cfRule>
  </conditionalFormatting>
  <conditionalFormatting sqref="E508:E514">
    <cfRule type="expression" dxfId="2" priority="3">
      <formula>D508=TRUE</formula>
    </cfRule>
  </conditionalFormatting>
  <conditionalFormatting sqref="E515:E520">
    <cfRule type="expression" dxfId="1" priority="2">
      <formula>D515=TRUE</formula>
    </cfRule>
  </conditionalFormatting>
  <conditionalFormatting sqref="E521:E523">
    <cfRule type="expression" dxfId="0" priority="1">
      <formula>D521=TRUE</formula>
    </cfRule>
  </conditionalFormatting>
  <pageMargins left="0.7" right="0.7" top="0.75" bottom="0.75" header="0.3" footer="0.3"/>
  <pageSetup paperSize="9" orientation="portrait"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kumentum" ma:contentTypeID="0x0101000FB75F8C4E271C4AB3036ADD7D25F69B" ma:contentTypeVersion="2" ma:contentTypeDescription="Új dokumentum létrehozása." ma:contentTypeScope="" ma:versionID="34616d63760613e070670c5d1e3250dd">
  <xsd:schema xmlns:xsd="http://www.w3.org/2001/XMLSchema" xmlns:xs="http://www.w3.org/2001/XMLSchema" xmlns:p="http://schemas.microsoft.com/office/2006/metadata/properties" xmlns:ns2="812bb79a-54ae-427d-9f4b-d25dde7dea3c" targetNamespace="http://schemas.microsoft.com/office/2006/metadata/properties" ma:root="true" ma:fieldsID="a4afc5ff78521194387a73824b37880e" ns2:_="">
    <xsd:import namespace="812bb79a-54ae-427d-9f4b-d25dde7dea3c"/>
    <xsd:element name="properties">
      <xsd:complexType>
        <xsd:sequence>
          <xsd:element name="documentManagement">
            <xsd:complexType>
              <xsd:all>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12bb79a-54ae-427d-9f4b-d25dde7dea3c" elementFormDefault="qualified">
    <xsd:import namespace="http://schemas.microsoft.com/office/2006/documentManagement/types"/>
    <xsd:import namespace="http://schemas.microsoft.com/office/infopath/2007/PartnerControls"/>
    <xsd:element name="SharedWithUsers" ma:index="8" nillable="true" ma:displayName="Résztvevők"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Megosztva részletekkel"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artalomtípus"/>
        <xsd:element ref="dc:title" minOccurs="0" maxOccurs="1" ma:index="4" ma:displayName="Cím"/>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975C81A1-5BAC-4B51-BB71-EF459798AD97}">
  <ds:schemaRefs>
    <ds:schemaRef ds:uri="http://schemas.microsoft.com/sharepoint/v3/contenttype/forms"/>
  </ds:schemaRefs>
</ds:datastoreItem>
</file>

<file path=customXml/itemProps2.xml><?xml version="1.0" encoding="utf-8"?>
<ds:datastoreItem xmlns:ds="http://schemas.openxmlformats.org/officeDocument/2006/customXml" ds:itemID="{8278AE1B-4B44-4E71-911F-DCD1EC01643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12bb79a-54ae-427d-9f4b-d25dde7dea3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69A0F4B-6B50-4F16-86B3-F6E9CF68548A}">
  <ds:schemaRefs>
    <ds:schemaRef ds:uri="http://purl.org/dc/elements/1.1/"/>
    <ds:schemaRef ds:uri="http://schemas.microsoft.com/office/2006/metadata/properties"/>
    <ds:schemaRef ds:uri="http://purl.org/dc/terms/"/>
    <ds:schemaRef ds:uri="http://schemas.openxmlformats.org/package/2006/metadata/core-properties"/>
    <ds:schemaRef ds:uri="http://purl.org/dc/dcmitype/"/>
    <ds:schemaRef ds:uri="http://schemas.microsoft.com/office/2006/documentManagement/types"/>
    <ds:schemaRef ds:uri="http://schemas.microsoft.com/office/infopath/2007/PartnerControls"/>
    <ds:schemaRef ds:uri="812bb79a-54ae-427d-9f4b-d25dde7dea3c"/>
    <ds:schemaRef ds:uri="http://www.w3.org/XML/1998/namespace"/>
  </ds:schemaRefs>
</ds:datastoreItem>
</file>

<file path=docMetadata/LabelInfo.xml><?xml version="1.0" encoding="utf-8"?>
<clbl:labelList xmlns:clbl="http://schemas.microsoft.com/office/2020/mipLabelMetadata">
  <clbl:label id="{ea60d57e-af5b-4752-ac57-3e4f28ca11dc}" enabled="1" method="Standard" siteId="{36da45f1-dd2c-4d1f-af13-5abe46b99921}"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Munkalapok</vt:lpstr>
      </vt:variant>
      <vt:variant>
        <vt:i4>5</vt:i4>
      </vt:variant>
      <vt:variant>
        <vt:lpstr>Névvel ellátott tartományok</vt:lpstr>
      </vt:variant>
      <vt:variant>
        <vt:i4>4</vt:i4>
      </vt:variant>
    </vt:vector>
  </HeadingPairs>
  <TitlesOfParts>
    <vt:vector size="9" baseType="lpstr">
      <vt:lpstr>Datenblatt</vt:lpstr>
      <vt:lpstr>10.§ (4) f) MU OECD</vt:lpstr>
      <vt:lpstr>  THG Emissionsziele </vt:lpstr>
      <vt:lpstr>Referenzen</vt:lpstr>
      <vt:lpstr>Legördülő lista</vt:lpstr>
      <vt:lpstr>'10.§ (4) f) MU OECD'!_ftn1</vt:lpstr>
      <vt:lpstr>LINK_2</vt:lpstr>
      <vt:lpstr>LINK_4</vt:lpstr>
      <vt:lpstr>'10.§ (4) f) MU OECD'!Nyomtatási_terület</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2024-04-10T19:43:34Z</dcterms:created>
  <dcterms:modified xsi:type="dcterms:W3CDTF">2026-03-06T12:35:56Z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0x0101000FB75F8C4E271C4AB3036ADD7D25F69B</vt:lpwstr>
  </property>
</Properties>
</file>