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Tuj2fS3uOsMQ8wcTSEQ122BBKIq+sc/ytykQ8bgTdoEgo2abjepzEa3IaI3IQZHLG2opMH8lcssRnn9AvNf0qg==" workbookSaltValue="kD4+ejrKJuoEI9Qgg+/a2g==" workbookSpinCount="100000" lockStructure="1"/>
  <bookViews>
    <workbookView xWindow="-105" yWindow="-105" windowWidth="19305" windowHeight="6675"/>
  </bookViews>
  <sheets>
    <sheet name="Adatlap" sheetId="33" r:id="rId1"/>
    <sheet name="4.§ (10)h mikrováll.OECD" sheetId="5" r:id="rId2"/>
    <sheet name="ÜHG emissziós célok" sheetId="34" r:id="rId3"/>
    <sheet name="Legördülő lista" sheetId="6" state="hidden" r:id="rId4"/>
  </sheets>
  <definedNames>
    <definedName name="_xlnm._FilterDatabase" localSheetId="1" hidden="1">'4.§ (10)h mikrováll.OECD'!$B$2:$K$385</definedName>
    <definedName name="_ftn1" localSheetId="1">'4.§ (10)h mikrováll.OECD'!$G$85</definedName>
    <definedName name="_ftnref1" localSheetId="1">'4.§ (10)h mikrováll.OECD'!#REF!</definedName>
    <definedName name="LINK_2">#REF!</definedName>
    <definedName name="LINK_4">#REF!</definedName>
    <definedName name="_xlnm.Print_Area" localSheetId="1">'4.§ (10)h mikrováll.OECD'!$A$2:$K$392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5" l="1"/>
  <c r="K40" i="5"/>
  <c r="N39" i="5"/>
  <c r="K38" i="5"/>
  <c r="N37" i="5"/>
  <c r="N36" i="5"/>
  <c r="N29" i="5"/>
  <c r="K29" i="5"/>
  <c r="N28" i="5"/>
  <c r="N27" i="5"/>
  <c r="N26" i="5"/>
  <c r="K25" i="5"/>
  <c r="N24" i="5"/>
  <c r="N204" i="5" l="1"/>
  <c r="N142" i="5"/>
  <c r="N109" i="5"/>
  <c r="N217" i="5"/>
  <c r="N158" i="5"/>
  <c r="N125" i="5"/>
  <c r="N346" i="5" l="1"/>
  <c r="N72" i="5" l="1"/>
  <c r="N71" i="5"/>
  <c r="N70" i="5"/>
  <c r="N69" i="5"/>
  <c r="N68" i="5"/>
  <c r="N67" i="5"/>
  <c r="N66" i="5"/>
  <c r="N65" i="5"/>
  <c r="N64" i="5"/>
  <c r="N63" i="5"/>
  <c r="N62" i="5"/>
  <c r="N61" i="5"/>
  <c r="N60" i="5"/>
  <c r="N59" i="5"/>
  <c r="N58" i="5"/>
  <c r="N42" i="5"/>
  <c r="N334" i="5" l="1"/>
  <c r="N324" i="5"/>
  <c r="N225" i="5"/>
  <c r="N223" i="5"/>
  <c r="N219" i="5"/>
  <c r="N218" i="5"/>
  <c r="N216" i="5"/>
  <c r="N215" i="5"/>
  <c r="N213" i="5"/>
  <c r="N211" i="5"/>
  <c r="N209" i="5"/>
  <c r="N207" i="5"/>
  <c r="N205" i="5"/>
  <c r="N203" i="5"/>
  <c r="N202" i="5"/>
  <c r="N200" i="5"/>
  <c r="N198" i="5"/>
  <c r="N196" i="5"/>
  <c r="N194" i="5"/>
  <c r="N192" i="5"/>
  <c r="N183" i="5"/>
  <c r="N189" i="5"/>
  <c r="N167" i="5"/>
  <c r="N169" i="5"/>
  <c r="N171" i="5"/>
  <c r="N57" i="5"/>
  <c r="N56" i="5"/>
  <c r="N55" i="5"/>
  <c r="N54" i="5"/>
  <c r="N53" i="5"/>
  <c r="N52" i="5"/>
  <c r="N51" i="5"/>
  <c r="N50" i="5"/>
  <c r="N49" i="5"/>
  <c r="N48" i="5"/>
  <c r="N47" i="5"/>
  <c r="N46" i="5"/>
  <c r="N45" i="5"/>
  <c r="N44" i="5"/>
  <c r="N43" i="5"/>
  <c r="J160" i="5"/>
  <c r="N160" i="5" s="1"/>
  <c r="J159" i="5"/>
  <c r="N159" i="5" s="1"/>
  <c r="N391" i="5"/>
  <c r="N392" i="5"/>
  <c r="N389" i="5"/>
  <c r="N388" i="5"/>
  <c r="N387" i="5"/>
  <c r="N386" i="5"/>
  <c r="N385" i="5"/>
  <c r="N384" i="5"/>
  <c r="N381" i="5"/>
  <c r="N380" i="5"/>
  <c r="N379" i="5"/>
  <c r="N378" i="5"/>
  <c r="N377" i="5"/>
  <c r="N376" i="5"/>
  <c r="N375" i="5"/>
  <c r="N374" i="5"/>
  <c r="N373" i="5"/>
  <c r="N372" i="5"/>
  <c r="N343" i="5"/>
  <c r="N342" i="5"/>
  <c r="N341" i="5"/>
  <c r="N340" i="5"/>
  <c r="N339" i="5"/>
  <c r="N338" i="5"/>
  <c r="N337" i="5"/>
  <c r="N336" i="5"/>
  <c r="N333" i="5"/>
  <c r="N332" i="5"/>
  <c r="N331" i="5"/>
  <c r="N330" i="5"/>
  <c r="N329" i="5"/>
  <c r="N328" i="5"/>
  <c r="N326" i="5"/>
  <c r="N325" i="5"/>
  <c r="N322" i="5"/>
  <c r="N321" i="5"/>
  <c r="N320" i="5"/>
  <c r="N319" i="5"/>
  <c r="N318" i="5"/>
  <c r="N317" i="5"/>
  <c r="N316" i="5"/>
  <c r="N315" i="5"/>
  <c r="N314" i="5"/>
  <c r="N313" i="5"/>
  <c r="N312" i="5"/>
  <c r="N311" i="5"/>
  <c r="N310" i="5"/>
  <c r="N309" i="5"/>
  <c r="N308" i="5"/>
  <c r="N307" i="5"/>
  <c r="N306" i="5"/>
  <c r="N305" i="5"/>
  <c r="N303" i="5"/>
  <c r="N302" i="5"/>
  <c r="N301" i="5"/>
  <c r="N300" i="5"/>
  <c r="N299" i="5"/>
  <c r="N298" i="5"/>
  <c r="N297" i="5"/>
  <c r="N296" i="5"/>
  <c r="N295" i="5"/>
  <c r="N294" i="5"/>
  <c r="N293" i="5"/>
  <c r="N292" i="5"/>
  <c r="N291" i="5"/>
  <c r="N290" i="5"/>
  <c r="N289" i="5"/>
  <c r="N288" i="5"/>
  <c r="N287" i="5"/>
  <c r="N286" i="5"/>
  <c r="N283" i="5"/>
  <c r="N282" i="5"/>
  <c r="N281" i="5"/>
  <c r="N280" i="5"/>
  <c r="N279" i="5"/>
  <c r="N278" i="5"/>
  <c r="N277" i="5"/>
  <c r="N276" i="5"/>
  <c r="N275" i="5"/>
  <c r="N262" i="5"/>
  <c r="N263" i="5"/>
  <c r="N264" i="5"/>
  <c r="N265" i="5"/>
  <c r="N266" i="5"/>
  <c r="N267" i="5"/>
  <c r="N268" i="5"/>
  <c r="N269" i="5"/>
  <c r="N270" i="5"/>
  <c r="N271" i="5"/>
  <c r="N272" i="5"/>
  <c r="N273" i="5"/>
  <c r="N261" i="5"/>
  <c r="N260" i="5"/>
  <c r="N259" i="5"/>
  <c r="N258" i="5"/>
  <c r="N257" i="5"/>
  <c r="N256" i="5"/>
  <c r="N255" i="5"/>
  <c r="N254" i="5"/>
  <c r="N253" i="5"/>
  <c r="N252" i="5"/>
  <c r="N251" i="5"/>
  <c r="N250" i="5"/>
  <c r="N249" i="5"/>
  <c r="N248" i="5"/>
  <c r="N246" i="5"/>
  <c r="N247" i="5"/>
  <c r="N245" i="5"/>
  <c r="N244" i="5"/>
  <c r="N243" i="5"/>
  <c r="N242" i="5"/>
  <c r="N241" i="5"/>
  <c r="N240" i="5"/>
  <c r="N239" i="5"/>
  <c r="N238" i="5"/>
  <c r="N237" i="5"/>
  <c r="N236" i="5"/>
  <c r="N235" i="5"/>
  <c r="N227" i="5"/>
  <c r="N226" i="5"/>
  <c r="N224" i="5"/>
  <c r="N221" i="5"/>
  <c r="N220" i="5"/>
  <c r="N214" i="5"/>
  <c r="N212" i="5"/>
  <c r="N210" i="5"/>
  <c r="N208" i="5"/>
  <c r="N206" i="5"/>
  <c r="N201" i="5"/>
  <c r="N199" i="5"/>
  <c r="N197" i="5"/>
  <c r="N195" i="5"/>
  <c r="N193" i="5"/>
  <c r="N191" i="5"/>
  <c r="N190" i="5"/>
  <c r="N188" i="5"/>
  <c r="N187" i="5"/>
  <c r="N186" i="5"/>
  <c r="N185" i="5"/>
  <c r="N184" i="5"/>
  <c r="N182" i="5"/>
  <c r="N181" i="5"/>
  <c r="N180" i="5"/>
  <c r="N179" i="5"/>
  <c r="N178" i="5"/>
  <c r="N177" i="5"/>
  <c r="N176" i="5"/>
  <c r="N175" i="5"/>
  <c r="N174" i="5"/>
  <c r="N173" i="5"/>
  <c r="N172" i="5"/>
  <c r="N170" i="5"/>
  <c r="N168" i="5"/>
  <c r="N166" i="5"/>
  <c r="N165" i="5"/>
  <c r="N164" i="5"/>
  <c r="N163" i="5"/>
  <c r="N162" i="5"/>
  <c r="N161" i="5"/>
  <c r="N157" i="5"/>
  <c r="N156" i="5"/>
  <c r="N155" i="5"/>
  <c r="N154" i="5"/>
  <c r="N153" i="5"/>
  <c r="N152" i="5"/>
  <c r="N151" i="5"/>
  <c r="N150" i="5"/>
  <c r="N149" i="5"/>
  <c r="N148" i="5"/>
  <c r="N147" i="5"/>
  <c r="N146" i="5"/>
  <c r="N145" i="5"/>
  <c r="N144" i="5"/>
  <c r="N143" i="5"/>
  <c r="N141" i="5"/>
  <c r="N140" i="5"/>
  <c r="N139" i="5"/>
  <c r="N138" i="5"/>
  <c r="N137" i="5"/>
  <c r="N136" i="5"/>
  <c r="N135" i="5"/>
  <c r="N134" i="5"/>
  <c r="N133" i="5"/>
  <c r="N132" i="5"/>
  <c r="N131" i="5"/>
  <c r="N130" i="5"/>
  <c r="N129" i="5"/>
  <c r="N128" i="5"/>
  <c r="N127" i="5"/>
  <c r="N126" i="5"/>
  <c r="N124" i="5"/>
  <c r="N123" i="5"/>
  <c r="N122" i="5"/>
  <c r="N121" i="5"/>
  <c r="N120" i="5"/>
  <c r="N119" i="5"/>
  <c r="N118" i="5"/>
  <c r="N117" i="5"/>
  <c r="N116" i="5"/>
  <c r="N115" i="5"/>
  <c r="N114" i="5"/>
  <c r="N113" i="5"/>
  <c r="N112" i="5"/>
  <c r="N111" i="5"/>
  <c r="N110" i="5"/>
  <c r="N107" i="5"/>
  <c r="N108"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3" i="5"/>
  <c r="N41" i="5"/>
  <c r="N35" i="5"/>
  <c r="N32" i="5"/>
  <c r="N30" i="5"/>
  <c r="N23" i="5"/>
  <c r="N10" i="5"/>
  <c r="N9" i="5"/>
  <c r="N11" i="5"/>
  <c r="N6" i="5"/>
  <c r="N5" i="5"/>
  <c r="N7" i="5"/>
  <c r="N8" i="5"/>
  <c r="N382" i="5"/>
  <c r="N371" i="5"/>
  <c r="N370" i="5"/>
  <c r="N369" i="5"/>
  <c r="N367" i="5"/>
  <c r="N365" i="5"/>
  <c r="N363" i="5"/>
  <c r="N361" i="5"/>
  <c r="N359" i="5"/>
  <c r="N357" i="5"/>
  <c r="N354" i="5"/>
  <c r="N344" i="5"/>
  <c r="N393" i="5"/>
  <c r="N390" i="5"/>
  <c r="N383" i="5"/>
  <c r="N368" i="5"/>
  <c r="N366" i="5"/>
  <c r="N364" i="5"/>
  <c r="N362" i="5"/>
  <c r="N360" i="5"/>
  <c r="N358" i="5"/>
  <c r="N356" i="5"/>
  <c r="N355" i="5"/>
  <c r="N353" i="5"/>
  <c r="N352" i="5"/>
  <c r="N351" i="5"/>
  <c r="N350" i="5"/>
  <c r="N349" i="5"/>
  <c r="N348" i="5"/>
  <c r="N347" i="5"/>
  <c r="N345" i="5"/>
  <c r="N284" i="5"/>
  <c r="N274" i="5"/>
  <c r="N234" i="5"/>
  <c r="N233" i="5"/>
  <c r="N232" i="5"/>
  <c r="N231" i="5"/>
  <c r="N230" i="5"/>
  <c r="N229" i="5"/>
  <c r="N228" i="5"/>
  <c r="N31" i="5"/>
  <c r="N22" i="5"/>
  <c r="N21" i="5"/>
  <c r="N20" i="5"/>
  <c r="N19" i="5"/>
  <c r="N18" i="5"/>
  <c r="N17" i="5"/>
  <c r="N16" i="5"/>
  <c r="N15" i="5"/>
  <c r="N14" i="5"/>
  <c r="N13" i="5"/>
  <c r="N12" i="5"/>
</calcChain>
</file>

<file path=xl/sharedStrings.xml><?xml version="1.0" encoding="utf-8"?>
<sst xmlns="http://schemas.openxmlformats.org/spreadsheetml/2006/main" count="2259" uniqueCount="1113">
  <si>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</si>
  <si>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</si>
  <si>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</si>
  <si>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</si>
  <si>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</si>
  <si>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</si>
  <si>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</si>
  <si>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</si>
  <si>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</si>
  <si>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</si>
  <si>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</si>
  <si>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</si>
  <si>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</si>
  <si>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</si>
  <si>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</si>
  <si>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</si>
  <si>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</si>
  <si>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</si>
  <si>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</si>
  <si>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</si>
  <si>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</si>
  <si>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</si>
  <si>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</si>
  <si>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</si>
  <si>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III. Vállalatirányítás</t>
  </si>
  <si>
    <t>c</t>
  </si>
  <si>
    <t>d</t>
  </si>
  <si>
    <t>e</t>
  </si>
  <si>
    <t>f</t>
  </si>
  <si>
    <t>Energiagazdálkodás</t>
  </si>
  <si>
    <t>Munkakörülmények, életszínvonal, egészségvédelem</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</si>
  <si>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</si>
  <si>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</si>
  <si>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</si>
  <si>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</si>
  <si>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</si>
  <si>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</si>
  <si>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</si>
  <si>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</si>
  <si>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</si>
  <si>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</si>
  <si>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</si>
  <si>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</si>
  <si>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</si>
  <si>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strukturált formában nyomon követik-e tevékenységeik egészség- és munkavédelmi aspektusait.</t>
  </si>
  <si>
    <t>Amennyiben egy vállalkozás rendelkezik a megjelölt politikákkal, annak működése kapcsán alacsonyabb társadalmi kockázatot szükséges valószínűsíteni.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</si>
  <si>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</si>
  <si>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</si>
  <si>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</si>
  <si>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</si>
  <si>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</si>
  <si>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</si>
  <si>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</si>
  <si>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</si>
  <si>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</si>
  <si>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</si>
  <si>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</si>
  <si>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</si>
  <si>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</si>
  <si>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</si>
  <si>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</si>
  <si>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</si>
  <si>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</si>
  <si>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</si>
  <si>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</si>
  <si>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</si>
  <si>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</si>
  <si>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</si>
  <si>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</si>
  <si>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</si>
  <si>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</si>
  <si>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</si>
  <si>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</si>
  <si>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</si>
  <si>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</si>
  <si>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</si>
  <si>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</si>
  <si>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</si>
  <si>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</si>
  <si>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</si>
  <si>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</si>
  <si>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</si>
  <si>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</si>
  <si>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</si>
  <si>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</si>
  <si>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</si>
  <si>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</si>
  <si>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</si>
  <si>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</si>
  <si>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</si>
  <si>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</si>
  <si>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</si>
  <si>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</si>
  <si>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</si>
  <si>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</si>
  <si>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</si>
  <si>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</si>
  <si>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</si>
  <si>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</si>
  <si>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</si>
  <si>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</si>
  <si>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</si>
  <si>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</si>
  <si>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</si>
  <si>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</si>
  <si>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</si>
  <si>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</si>
  <si>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</si>
  <si>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</si>
  <si>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</si>
  <si>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</si>
  <si>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</si>
  <si>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</si>
  <si>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</si>
  <si>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</si>
  <si>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</si>
  <si>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</si>
  <si>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</si>
  <si>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</si>
  <si>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</si>
  <si>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</si>
  <si>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</si>
  <si>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</si>
  <si>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</si>
  <si>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</si>
  <si>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</si>
  <si>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</si>
  <si>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</si>
  <si>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</si>
  <si>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</si>
  <si>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</si>
  <si>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</si>
  <si>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</si>
  <si>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</si>
  <si>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</si>
  <si>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</si>
  <si>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</si>
  <si>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</si>
  <si>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</si>
  <si>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</si>
  <si>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</si>
  <si>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</si>
  <si>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</si>
  <si>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</si>
  <si>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</si>
  <si>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</si>
  <si>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</si>
  <si>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</si>
  <si>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</si>
  <si>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</si>
  <si>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</si>
  <si>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</si>
  <si>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</si>
  <si>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</si>
  <si>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</si>
  <si>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</si>
  <si>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</si>
  <si>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</si>
  <si>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</si>
  <si>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</si>
  <si>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</si>
  <si>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</si>
  <si>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</si>
  <si>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</si>
  <si>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</si>
  <si>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</si>
  <si>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</si>
  <si>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</si>
  <si>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</si>
  <si>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</si>
  <si>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</si>
  <si>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</si>
  <si>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</si>
  <si>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</si>
  <si>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</si>
  <si>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</si>
  <si>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</si>
  <si>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</si>
  <si>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</si>
  <si>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</si>
  <si>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</si>
  <si>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</si>
  <si>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</si>
  <si>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</si>
  <si>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</si>
  <si>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</si>
  <si>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</si>
  <si>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</si>
  <si>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</si>
  <si>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</si>
  <si>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</si>
  <si>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</si>
  <si>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</si>
  <si>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</si>
  <si>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</si>
  <si>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</si>
  <si>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</si>
  <si>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</si>
  <si>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</si>
  <si>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</si>
  <si>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</si>
  <si>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</si>
  <si>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</si>
  <si>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</si>
  <si>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</si>
  <si>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</si>
  <si>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</si>
  <si>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</si>
  <si>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</si>
  <si>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</si>
  <si>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</si>
  <si>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</si>
  <si>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</si>
  <si>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</si>
  <si>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</si>
  <si>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</si>
  <si>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</si>
  <si>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</si>
  <si>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</si>
  <si>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</si>
  <si>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</si>
  <si>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</si>
  <si>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</si>
  <si>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</si>
  <si>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</si>
  <si>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</si>
  <si>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</si>
  <si>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</si>
  <si>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</si>
  <si>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</si>
  <si>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</si>
  <si>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</si>
  <si>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</si>
  <si>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</si>
  <si>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</si>
  <si>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</si>
  <si>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</si>
  <si>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</si>
  <si>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</si>
  <si>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</si>
  <si>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</si>
  <si>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</si>
  <si>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</si>
  <si>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</si>
  <si>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</si>
  <si>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</si>
  <si>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</si>
  <si>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</si>
  <si>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</si>
  <si>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</si>
  <si>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</si>
  <si>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</si>
  <si>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</si>
  <si>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</si>
  <si>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</si>
  <si>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</si>
  <si>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</si>
  <si>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</si>
  <si>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</si>
  <si>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</si>
  <si>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</si>
  <si>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</si>
  <si>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</si>
  <si>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</si>
  <si>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</si>
  <si>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</si>
  <si>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</si>
  <si>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</si>
  <si>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</si>
  <si>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</si>
  <si>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</si>
  <si>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</si>
  <si>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</si>
  <si>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</si>
  <si>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</si>
  <si>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</si>
  <si>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</si>
  <si>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</si>
  <si>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</si>
  <si>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</si>
  <si>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</si>
  <si>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</si>
  <si>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</si>
  <si>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</si>
  <si>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</si>
  <si>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</si>
  <si>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</si>
  <si>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</si>
  <si>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</si>
  <si>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</si>
  <si>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</si>
  <si>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</si>
  <si>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</si>
  <si>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</si>
  <si>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</si>
  <si>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</si>
  <si>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</si>
  <si>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</si>
  <si>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</si>
  <si>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</si>
  <si>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Családbarát munkarendnek tekinthető: távmunka, részmunkaidő, rugalmas munkavégzési lehetőség.</t>
  </si>
  <si>
    <t>Figyelembe veendő pl. veszélyes munkakörök, vagy létszámleépítés esetén.</t>
  </si>
  <si>
    <t>A kérdés minden érdekelt félre (belső, külső) vonatkozik.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</si>
  <si>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</si>
  <si>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</si>
  <si>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</si>
  <si>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</si>
  <si>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</si>
  <si>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</si>
  <si>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</si>
  <si>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</si>
  <si>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</si>
  <si>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</si>
  <si>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</si>
  <si>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</si>
  <si>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</si>
  <si>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</si>
  <si>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</si>
  <si>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</si>
  <si>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</si>
  <si>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</si>
  <si>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</si>
  <si>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</si>
  <si>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</si>
  <si>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</si>
  <si>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</si>
  <si>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</si>
  <si>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</si>
  <si>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</si>
  <si>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</si>
  <si>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</si>
  <si>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</si>
  <si>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</si>
  <si>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</si>
  <si>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</si>
  <si>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</si>
  <si>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</si>
  <si>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</si>
  <si>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</si>
  <si>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</si>
  <si>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</si>
  <si>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</si>
  <si>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</si>
  <si>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</si>
  <si>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</si>
  <si>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</si>
  <si>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</si>
  <si>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</si>
  <si>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</si>
  <si>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</si>
  <si>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</si>
  <si>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</si>
  <si>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</si>
  <si>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</si>
  <si>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</si>
  <si>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</si>
  <si>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</si>
  <si>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</si>
  <si>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</si>
  <si>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</si>
  <si>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</si>
  <si>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</si>
  <si>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</si>
  <si>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</si>
  <si>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</si>
  <si>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</si>
  <si>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</si>
  <si>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</si>
  <si>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</si>
  <si>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</si>
  <si>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</si>
  <si>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</si>
  <si>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</si>
  <si>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</si>
  <si>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</si>
  <si>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</si>
  <si>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</si>
  <si>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</si>
  <si>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</si>
  <si>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</si>
  <si>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</si>
  <si>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</si>
  <si>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</si>
  <si>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</si>
  <si>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</si>
  <si>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</si>
  <si>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</si>
  <si>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</si>
  <si>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</si>
  <si>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</si>
  <si>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</si>
  <si>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</si>
  <si>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</si>
  <si>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</si>
  <si>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</si>
  <si>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</si>
  <si>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</si>
  <si>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</si>
  <si>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</si>
  <si>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</si>
  <si>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</si>
  <si>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</si>
  <si>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</si>
  <si>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</si>
  <si>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</si>
  <si>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</si>
  <si>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</si>
  <si>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</si>
  <si>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</si>
  <si>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</si>
  <si>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</si>
  <si>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</si>
  <si>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</si>
  <si>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</si>
  <si>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</si>
  <si>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</si>
  <si>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</si>
  <si>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</si>
  <si>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</si>
  <si>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</si>
  <si>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</si>
  <si>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</si>
  <si>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</si>
  <si>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</si>
  <si>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</si>
  <si>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</si>
  <si>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</si>
  <si>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</si>
  <si>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</si>
  <si>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</si>
  <si>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</si>
  <si>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</si>
  <si>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</si>
  <si>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</si>
  <si>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</si>
  <si>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</si>
  <si>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</si>
  <si>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</si>
  <si>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</si>
  <si>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</si>
  <si>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</si>
  <si>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</si>
  <si>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</si>
  <si>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</si>
  <si>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</si>
  <si>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</si>
  <si>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</si>
  <si>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</si>
  <si>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</si>
  <si>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</si>
  <si>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</si>
  <si>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</si>
  <si>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</si>
  <si>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</si>
  <si>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</si>
  <si>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</si>
  <si>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</si>
  <si>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</si>
  <si>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</si>
  <si>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</si>
  <si>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</si>
  <si>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</si>
  <si>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</si>
  <si>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</si>
  <si>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</si>
  <si>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</si>
  <si>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</si>
  <si>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</si>
  <si>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</si>
  <si>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</si>
  <si>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</si>
  <si>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</si>
  <si>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</si>
  <si>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</si>
  <si>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</si>
  <si>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</si>
  <si>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</si>
  <si>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</si>
  <si>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</si>
  <si>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</si>
  <si>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</si>
  <si>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</si>
  <si>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</si>
  <si>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</si>
  <si>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</si>
  <si>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</si>
  <si>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</si>
  <si>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</si>
  <si>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</si>
  <si>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</si>
  <si>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</si>
  <si>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</si>
  <si>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</si>
  <si>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</si>
  <si>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</si>
  <si>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</si>
  <si>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</si>
  <si>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</si>
  <si>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</si>
  <si>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</si>
  <si>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</si>
  <si>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</si>
  <si>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</si>
  <si>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</si>
  <si>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</si>
  <si>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</si>
  <si>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</si>
  <si>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</si>
  <si>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</si>
  <si>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</si>
  <si>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</si>
  <si>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</si>
  <si>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</si>
  <si>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</si>
  <si>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</si>
  <si>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</si>
  <si>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</si>
  <si>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</si>
  <si>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</si>
  <si>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</si>
  <si>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</si>
  <si>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</si>
  <si>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</si>
  <si>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</si>
  <si>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</si>
  <si>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</si>
  <si>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</si>
  <si>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</si>
  <si>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</si>
  <si>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</si>
  <si>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</si>
  <si>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</si>
  <si>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</si>
  <si>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</si>
  <si>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</si>
  <si>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</si>
  <si>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</si>
  <si>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</si>
  <si>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</si>
  <si>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</si>
  <si>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</si>
  <si>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</si>
  <si>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</si>
  <si>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</si>
  <si>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</si>
  <si>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</si>
  <si>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</si>
  <si>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</si>
  <si>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</si>
  <si>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</si>
  <si>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</si>
  <si>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</si>
  <si>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</si>
  <si>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</si>
  <si>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</si>
  <si>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</si>
  <si>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</si>
  <si>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</si>
  <si>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</si>
  <si>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</si>
  <si>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</si>
  <si>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</si>
  <si>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</si>
  <si>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</si>
  <si>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</si>
  <si>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</si>
  <si>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</si>
  <si>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</si>
  <si>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</si>
  <si>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</si>
  <si>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</si>
  <si>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</si>
  <si>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</si>
  <si>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</si>
  <si>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</si>
  <si>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</si>
  <si>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</si>
  <si>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</si>
  <si>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</si>
  <si>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</si>
  <si>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</si>
  <si>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</si>
  <si>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</si>
  <si>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</si>
  <si>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</si>
  <si>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</si>
  <si>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</si>
  <si>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</si>
  <si>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</si>
  <si>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</si>
  <si>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</si>
  <si>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</si>
  <si>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</si>
  <si>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</si>
  <si>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</si>
  <si>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</si>
  <si>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</si>
  <si>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</si>
  <si>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</si>
  <si>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</si>
  <si>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</si>
  <si>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</si>
  <si>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</si>
  <si>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</si>
  <si>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</si>
  <si>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</si>
  <si>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</si>
  <si>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</si>
  <si>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</si>
  <si>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</si>
  <si>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</si>
  <si>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</si>
  <si>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</si>
  <si>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</si>
  <si>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</si>
  <si>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</si>
  <si>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</si>
  <si>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</si>
  <si>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</si>
  <si>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</si>
  <si>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</si>
  <si>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</si>
  <si>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</si>
  <si>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</si>
  <si>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</si>
  <si>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</si>
  <si>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</si>
  <si>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</si>
  <si>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</si>
  <si>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</si>
  <si>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</si>
  <si>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</si>
  <si>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</si>
  <si>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</si>
  <si>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</si>
  <si>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</si>
  <si>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</si>
  <si>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</si>
  <si>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</si>
  <si>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</si>
  <si>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</si>
  <si>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</si>
  <si>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</si>
  <si>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</si>
  <si>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</si>
  <si>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</si>
  <si>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</si>
  <si>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</si>
  <si>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</si>
  <si>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</si>
  <si>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</si>
  <si>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</si>
  <si>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</si>
  <si>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</si>
  <si>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</si>
  <si>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</si>
  <si>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</si>
  <si>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</si>
  <si>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</si>
  <si>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</si>
  <si>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</si>
  <si>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</si>
  <si>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</si>
  <si>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</si>
  <si>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</si>
  <si>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</si>
  <si>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</si>
  <si>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</si>
  <si>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</si>
  <si>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</si>
  <si>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</si>
  <si>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</si>
  <si>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</si>
  <si>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</si>
  <si>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</si>
  <si>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</si>
  <si>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</si>
  <si>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</si>
  <si>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</si>
  <si>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</si>
  <si>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</si>
  <si>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</si>
  <si>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</si>
  <si>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</si>
  <si>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</si>
  <si>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</si>
  <si>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</si>
  <si>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</si>
  <si>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</si>
  <si>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</si>
  <si>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</si>
  <si>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</si>
  <si>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</si>
  <si>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</si>
  <si>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</si>
  <si>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</si>
  <si>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</si>
  <si>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</si>
  <si>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</si>
  <si>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</si>
  <si>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</si>
  <si>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</si>
  <si>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</si>
  <si>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</si>
  <si>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</si>
  <si>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</si>
  <si>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</si>
  <si>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</si>
  <si>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</si>
  <si>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</si>
  <si>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</si>
  <si>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</si>
  <si>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</si>
  <si>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</si>
  <si>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</si>
  <si>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</si>
  <si>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</si>
  <si>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</si>
  <si>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</si>
  <si>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</si>
  <si>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</si>
  <si>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</si>
  <si>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</si>
  <si>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</si>
  <si>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</si>
  <si>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</si>
  <si>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</si>
  <si>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</si>
  <si>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</si>
  <si>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</si>
  <si>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</si>
  <si>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</si>
  <si>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</si>
  <si>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</si>
  <si>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</si>
  <si>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</si>
  <si>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</si>
  <si>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</si>
  <si>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</si>
  <si>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</si>
  <si>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</si>
  <si>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</si>
  <si>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</si>
  <si>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</si>
  <si>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</si>
  <si>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</si>
  <si>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</si>
  <si>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</si>
  <si>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</si>
  <si>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</si>
  <si>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</si>
  <si>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</si>
  <si>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</si>
  <si>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</si>
  <si>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</si>
  <si>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</si>
  <si>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</si>
  <si>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</si>
  <si>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</si>
  <si>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Egyéb (Szóközökkel maximum 500 karakternyi szabad szövegben bemutatni szükséges.)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</si>
  <si>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</si>
  <si>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</si>
  <si>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</si>
  <si>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</si>
  <si>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</si>
  <si>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</si>
  <si>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</si>
  <si>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</si>
  <si>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</si>
  <si>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</si>
  <si>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</si>
  <si>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</si>
  <si>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</si>
  <si>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</si>
  <si>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</si>
  <si>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</si>
  <si>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</si>
  <si>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</si>
  <si>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</si>
  <si>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</si>
  <si>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</si>
  <si>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</si>
  <si>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</si>
  <si>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</si>
  <si>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</si>
  <si>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Ha az S6 kérdésre a válasz „Igen”, a következő területek közül melyiket fedi le ez az eljárásrend?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</si>
  <si>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</si>
  <si>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</si>
  <si>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</si>
  <si>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</si>
  <si>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</si>
  <si>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</si>
  <si>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</si>
  <si>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</si>
  <si>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</si>
  <si>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kapott az elmúlt két üzleti évben közigazgatási bírságot? (Több válasz is megjelölhető.)</t>
  </si>
  <si>
    <t>Vállalkozása biztosít a munkavállalók részére képzéseket? (Több válasz is megjelölhető.)</t>
  </si>
  <si>
    <t>Igen, egyéb jellegű közigazgatási bírságot: (bírság megnevezése szükséges)</t>
  </si>
  <si>
    <t>Válaszok ellenőrzése</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</si>
  <si>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</si>
  <si>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</si>
  <si>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</si>
  <si>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</si>
  <si>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</si>
  <si>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</si>
  <si>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</si>
  <si>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</si>
  <si>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</si>
  <si>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</si>
  <si>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</si>
  <si>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</si>
  <si>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</si>
  <si>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</si>
  <si>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</si>
  <si>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</si>
  <si>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</si>
  <si>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</si>
  <si>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</si>
  <si>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</si>
  <si>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</si>
  <si>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</si>
  <si>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</si>
  <si>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</si>
  <si>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</si>
  <si>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</si>
  <si>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</si>
  <si>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</si>
  <si>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</si>
  <si>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</si>
  <si>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</si>
  <si>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</si>
  <si>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</si>
  <si>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</si>
  <si>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</si>
  <si>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</si>
  <si>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</si>
  <si>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</si>
  <si>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</si>
  <si>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</si>
  <si>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</si>
  <si>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</si>
  <si>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</si>
  <si>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</si>
  <si>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</si>
  <si>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</si>
  <si>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</si>
  <si>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</si>
  <si>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</si>
  <si>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</si>
  <si>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Vállalkozása rendelkezik hivatalos, írásos a munkahelyi egészség- és biztonságra (munkavédelemre) vonatkozó eljárásrenddel,  amely megfelel a helyi törvényekben, iparági követelményekben és nemzetközi szabványokban foglalt előírásoknak?</t>
  </si>
  <si>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</si>
  <si>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</si>
  <si>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</si>
  <si>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</si>
  <si>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</si>
  <si>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</si>
  <si>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</si>
  <si>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</si>
  <si>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</si>
  <si>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</si>
  <si>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</si>
  <si>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</si>
  <si>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</si>
  <si>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</si>
  <si>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</si>
  <si>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</si>
  <si>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</si>
  <si>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</si>
  <si>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</si>
  <si>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</si>
  <si>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</si>
  <si>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</si>
  <si>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</si>
  <si>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</si>
  <si>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</si>
  <si>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</si>
  <si>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</si>
  <si>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</si>
  <si>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</si>
  <si>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</si>
  <si>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</si>
  <si>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</si>
  <si>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</si>
  <si>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</si>
  <si>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</si>
  <si>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</si>
  <si>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</si>
  <si>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</si>
  <si>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</si>
  <si>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</si>
  <si>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</si>
  <si>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</si>
  <si>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</si>
  <si>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</si>
  <si>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</si>
  <si>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</si>
  <si>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</si>
  <si>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</si>
  <si>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</si>
  <si>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</si>
  <si>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</si>
  <si>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</si>
  <si>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</si>
  <si>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</si>
  <si>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</si>
  <si>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</si>
  <si>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</si>
  <si>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</si>
  <si>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</si>
  <si>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</si>
  <si>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</si>
  <si>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</si>
  <si>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</si>
  <si>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</si>
  <si>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</si>
  <si>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</si>
  <si>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</si>
  <si>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</si>
  <si>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</si>
  <si>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</si>
  <si>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</si>
  <si>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</si>
  <si>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</si>
  <si>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</si>
  <si>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</si>
  <si>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</si>
  <si>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</si>
  <si>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</si>
  <si>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</si>
  <si>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</si>
  <si>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</si>
  <si>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</si>
  <si>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</si>
  <si>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</si>
  <si>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</si>
  <si>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</si>
  <si>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</si>
  <si>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</si>
  <si>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</si>
  <si>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</si>
  <si>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</si>
  <si>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</si>
  <si>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</si>
  <si>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</si>
  <si>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</si>
  <si>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</si>
  <si>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</si>
  <si>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</si>
  <si>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</si>
  <si>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</si>
  <si>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</si>
  <si>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</si>
  <si>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</si>
  <si>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</si>
  <si>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</si>
  <si>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</si>
  <si>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</si>
  <si>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</si>
  <si>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</si>
  <si>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</si>
  <si>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</si>
  <si>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</si>
  <si>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</si>
  <si>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</si>
  <si>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</si>
  <si>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</si>
  <si>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</si>
  <si>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</si>
  <si>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</si>
  <si>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</si>
  <si>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</si>
  <si>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</si>
  <si>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</si>
  <si>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</si>
  <si>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</si>
  <si>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</si>
  <si>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</si>
  <si>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</si>
  <si>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</si>
  <si>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</si>
  <si>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</si>
  <si>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</si>
  <si>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</si>
  <si>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</si>
  <si>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</si>
  <si>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</si>
  <si>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</si>
  <si>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</si>
  <si>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</si>
  <si>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</si>
  <si>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</si>
  <si>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</si>
  <si>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</si>
  <si>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</si>
  <si>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</si>
  <si>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</si>
  <si>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</si>
  <si>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</si>
  <si>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</si>
  <si>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</si>
  <si>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</si>
  <si>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</si>
  <si>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</si>
  <si>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</si>
  <si>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</si>
  <si>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</si>
  <si>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</si>
  <si>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</si>
  <si>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</si>
  <si>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</si>
  <si>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</si>
  <si>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</si>
  <si>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</si>
  <si>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</si>
  <si>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</si>
  <si>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</si>
  <si>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</si>
  <si>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</si>
  <si>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</si>
  <si>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</si>
  <si>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</si>
  <si>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</si>
  <si>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</si>
  <si>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</si>
  <si>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</si>
  <si>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</si>
  <si>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</si>
  <si>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</si>
  <si>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</si>
  <si>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</si>
  <si>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</si>
  <si>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</si>
  <si>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</si>
  <si>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</si>
  <si>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</si>
  <si>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</si>
  <si>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</si>
  <si>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</si>
  <si>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</si>
  <si>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</si>
  <si>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</si>
  <si>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</si>
  <si>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</si>
  <si>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</si>
  <si>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</si>
  <si>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</si>
  <si>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</si>
  <si>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</si>
  <si>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</si>
  <si>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</si>
  <si>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</si>
  <si>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</si>
  <si>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</si>
  <si>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</si>
  <si>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</si>
  <si>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</si>
  <si>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</si>
  <si>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</si>
  <si>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</si>
  <si>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</si>
  <si>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</si>
  <si>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</si>
  <si>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</si>
  <si>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</si>
  <si>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</si>
  <si>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</si>
  <si>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</si>
  <si>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</si>
  <si>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</si>
  <si>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</si>
  <si>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bemutatása szükséges, hogy a vállalkozás és annak beszállítói rendelkeznek-e már tapasztalattal az ellátási láncuk fenntarthatósági kockázatainak értékeléséről.</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</si>
  <si>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</si>
  <si>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</si>
  <si>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</si>
  <si>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</si>
  <si>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</si>
  <si>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</si>
  <si>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</si>
  <si>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</si>
  <si>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</si>
  <si>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</si>
  <si>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</si>
  <si>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</si>
  <si>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</si>
  <si>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</si>
  <si>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</si>
  <si>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</si>
  <si>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</si>
  <si>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</si>
  <si>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</si>
  <si>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</si>
  <si>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</si>
  <si>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</si>
  <si>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</si>
  <si>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</si>
  <si>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</si>
  <si>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</si>
  <si>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annak ellátási láncában szereplő vállalkozások időszakosan szerveznek-e jogszabályokban előírtakon felül egészségügyi szűrővizsgálatokat a munkatársak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</si>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</sst>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1" fillId="0" borderId="0" applyNumberFormat="0" applyFill="0" applyBorder="0" applyAlignment="0" applyProtection="0"/>
  </cellStyleXfs>
  <cellXfs count="394">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29" fillId="0" borderId="3" xfId="0" applyFont="1" applyFill="1" applyBorder="1" applyAlignment="1" applyProtection="1">
      <alignment horizontal="left" vertical="top" wrapText="1"/>
    </xf>
    <xf numFmtId="0" fontId="3"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3" fillId="5"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1" fillId="0" borderId="6" xfId="0" applyFont="1" applyBorder="1" applyAlignment="1" applyProtection="1">
      <alignment horizontal="left" vertical="center" wrapText="1"/>
    </xf>
    <xf numFmtId="0" fontId="8" fillId="0" borderId="3" xfId="0" quotePrefix="1" applyFont="1" applyFill="1" applyBorder="1" applyAlignment="1" applyProtection="1">
      <alignment horizontal="left" vertical="center" wrapText="1"/>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3" fillId="0" borderId="0" xfId="0" applyFont="1" applyAlignment="1" applyProtection="1">
      <alignment vertical="center"/>
    </xf>
    <xf numFmtId="0" fontId="1" fillId="0" borderId="0" xfId="0" applyFont="1" applyProtection="1"/>
    <xf numFmtId="0" fontId="30" fillId="0" borderId="16" xfId="0" applyFont="1" applyBorder="1" applyAlignment="1" applyProtection="1">
      <alignment horizontal="left" vertical="center"/>
    </xf>
    <xf numFmtId="0" fontId="30" fillId="0" borderId="18"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2" xfId="0" applyFont="1" applyBorder="1" applyAlignment="1" applyProtection="1">
      <alignment horizontal="left" vertical="center"/>
    </xf>
    <xf numFmtId="0" fontId="30"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0"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3" fillId="0" borderId="3"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2"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1" fillId="0" borderId="27" xfId="0" applyFont="1" applyBorder="1" applyProtection="1"/>
    <xf numFmtId="0" fontId="30" fillId="0" borderId="28" xfId="0" applyFont="1" applyFill="1" applyBorder="1" applyProtection="1"/>
    <xf numFmtId="49" fontId="30" fillId="0" borderId="29" xfId="0" applyNumberFormat="1" applyFont="1" applyFill="1" applyBorder="1" applyProtection="1"/>
    <xf numFmtId="0" fontId="30" fillId="0" borderId="30" xfId="0" applyFont="1" applyFill="1" applyBorder="1" applyProtection="1"/>
    <xf numFmtId="49" fontId="30" fillId="0" borderId="31" xfId="0" applyNumberFormat="1" applyFont="1" applyFill="1" applyBorder="1" applyProtection="1"/>
    <xf numFmtId="0" fontId="9"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9"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1"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3" fillId="0" borderId="10" xfId="0" applyFont="1" applyBorder="1" applyAlignment="1" applyProtection="1">
      <alignment horizontal="center" vertical="center"/>
    </xf>
    <xf numFmtId="0" fontId="10" fillId="0" borderId="10" xfId="0" applyFont="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9"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3" fillId="0" borderId="10" xfId="0" applyFont="1" applyBorder="1" applyAlignment="1" applyProtection="1">
      <alignment horizontal="center" vertical="center" textRotation="90"/>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8" fillId="0" borderId="3" xfId="0" applyFont="1" applyFill="1" applyBorder="1" applyAlignment="1" applyProtection="1">
      <alignment horizontal="left" vertical="top"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3" fillId="0" borderId="9"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8" fillId="0" borderId="11" xfId="0" applyFont="1" applyFill="1" applyBorder="1" applyAlignment="1" applyProtection="1">
      <alignment horizontal="left" vertical="top" wrapText="1"/>
    </xf>
    <xf numFmtId="0" fontId="8" fillId="0" borderId="3" xfId="0" applyFont="1" applyFill="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8" fillId="0" borderId="3" xfId="0" quotePrefix="1" applyFont="1" applyFill="1" applyBorder="1" applyAlignment="1" applyProtection="1">
      <alignment horizontal="left" vertical="center" wrapText="1"/>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8" fillId="0" borderId="3" xfId="0" applyFont="1" applyBorder="1" applyAlignment="1" applyProtection="1">
      <alignment horizontal="left" vertical="top" wrapText="1"/>
    </xf>
    <xf numFmtId="0" fontId="27" fillId="0" borderId="10"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7" fillId="0" borderId="9"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7" fillId="5"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3" fillId="0" borderId="3" xfId="0" applyFont="1" applyBorder="1" applyAlignment="1" applyProtection="1">
      <alignment horizontal="center" vertical="center" textRotation="9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9" fillId="8" borderId="10"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0" fillId="0" borderId="3" xfId="0" applyFont="1" applyBorder="1" applyAlignment="1" applyProtection="1">
      <alignment horizontal="center" vertical="center" textRotation="90"/>
    </xf>
    <xf numFmtId="0" fontId="3" fillId="5" borderId="9" xfId="0" quotePrefix="1" applyFont="1" applyFill="1" applyBorder="1" applyAlignment="1" applyProtection="1">
      <alignment horizontal="center" vertical="center" wrapText="1"/>
    </xf>
    <xf numFmtId="0" fontId="3" fillId="5" borderId="10" xfId="0" quotePrefix="1" applyFont="1" applyFill="1" applyBorder="1" applyAlignment="1" applyProtection="1">
      <alignment horizontal="center" vertical="center" wrapText="1"/>
    </xf>
    <xf numFmtId="0" fontId="3" fillId="5" borderId="11" xfId="0" quotePrefix="1" applyFont="1" applyFill="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3" fillId="0" borderId="3" xfId="0" applyFont="1" applyBorder="1" applyAlignment="1" applyProtection="1">
      <alignment horizontal="center" vertical="center" textRotation="90" wrapText="1"/>
    </xf>
    <xf numFmtId="0" fontId="8" fillId="0" borderId="9"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11"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4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109" lockText="1" noThreeD="1"/>
</file>

<file path=xl/ctrlProps/ctrlProp21.xml><?xml version="1.0" encoding="utf-8"?>
<formControlPr xmlns="http://schemas.microsoft.com/office/spreadsheetml/2009/9/main" objectType="CheckBox" fmlaLink="$H$125" lockText="1" noThreeD="1"/>
</file>

<file path=xl/ctrlProps/ctrlProp22.xml><?xml version="1.0" encoding="utf-8"?>
<formControlPr xmlns="http://schemas.microsoft.com/office/spreadsheetml/2009/9/main" objectType="CheckBox" fmlaLink="$H$142" lockText="1" noThreeD="1"/>
</file>

<file path=xl/ctrlProps/ctrlProp23.xml><?xml version="1.0" encoding="utf-8"?>
<formControlPr xmlns="http://schemas.microsoft.com/office/spreadsheetml/2009/9/main" objectType="CheckBox" fmlaLink="$H$158" lockText="1" noThreeD="1"/>
</file>

<file path=xl/ctrlProps/ctrlProp24.xml><?xml version="1.0" encoding="utf-8"?>
<formControlPr xmlns="http://schemas.microsoft.com/office/spreadsheetml/2009/9/main" objectType="CheckBox" fmlaLink="$H$204" lockText="1" noThreeD="1"/>
</file>

<file path=xl/ctrlProps/ctrlProp25.xml><?xml version="1.0" encoding="utf-8"?>
<formControlPr xmlns="http://schemas.microsoft.com/office/spreadsheetml/2009/9/main" objectType="CheckBox" fmlaLink="$H$217" lockText="1" noThreeD="1"/>
</file>

<file path=xl/ctrlProps/ctrlProp26.xml><?xml version="1.0" encoding="utf-8"?>
<formControlPr xmlns="http://schemas.microsoft.com/office/spreadsheetml/2009/9/main" objectType="CheckBox" fmlaLink="$H$228" lockText="1" noThreeD="1"/>
</file>

<file path=xl/ctrlProps/ctrlProp27.xml><?xml version="1.0" encoding="utf-8"?>
<formControlPr xmlns="http://schemas.microsoft.com/office/spreadsheetml/2009/9/main" objectType="CheckBox" fmlaLink="$H$229" lockText="1" noThreeD="1"/>
</file>

<file path=xl/ctrlProps/ctrlProp28.xml><?xml version="1.0" encoding="utf-8"?>
<formControlPr xmlns="http://schemas.microsoft.com/office/spreadsheetml/2009/9/main" objectType="CheckBox" fmlaLink="$H$230" lockText="1" noThreeD="1"/>
</file>

<file path=xl/ctrlProps/ctrlProp29.xml><?xml version="1.0" encoding="utf-8"?>
<formControlPr xmlns="http://schemas.microsoft.com/office/spreadsheetml/2009/9/main" objectType="CheckBox" fmlaLink="$H$231" lockText="1" noThreeD="1"/>
</file>

<file path=xl/ctrlProps/ctrlProp30.xml><?xml version="1.0" encoding="utf-8"?>
<formControlPr xmlns="http://schemas.microsoft.com/office/spreadsheetml/2009/9/main" objectType="CheckBox" fmlaLink="$H$232" lockText="1" noThreeD="1"/>
</file>

<file path=xl/ctrlProps/ctrlProp31.xml><?xml version="1.0" encoding="utf-8"?>
<formControlPr xmlns="http://schemas.microsoft.com/office/spreadsheetml/2009/9/main" objectType="CheckBox" fmlaLink="$H$233" lockText="1" noThreeD="1"/>
</file>

<file path=xl/ctrlProps/ctrlProp32.xml><?xml version="1.0" encoding="utf-8"?>
<formControlPr xmlns="http://schemas.microsoft.com/office/spreadsheetml/2009/9/main" objectType="CheckBox" fmlaLink="$H$234" lockText="1" noThreeD="1"/>
</file>

<file path=xl/ctrlProps/ctrlProp33.xml><?xml version="1.0" encoding="utf-8"?>
<formControlPr xmlns="http://schemas.microsoft.com/office/spreadsheetml/2009/9/main" objectType="CheckBox" fmlaLink="$H$235" lockText="1" noThreeD="1"/>
</file>

<file path=xl/ctrlProps/ctrlProp34.xml><?xml version="1.0" encoding="utf-8"?>
<formControlPr xmlns="http://schemas.microsoft.com/office/spreadsheetml/2009/9/main" objectType="CheckBox" fmlaLink="$H$261" lockText="1" noThreeD="1"/>
</file>

<file path=xl/ctrlProps/ctrlProp35.xml><?xml version="1.0" encoding="utf-8"?>
<formControlPr xmlns="http://schemas.microsoft.com/office/spreadsheetml/2009/9/main" objectType="CheckBox" fmlaLink="$H$262" lockText="1" noThreeD="1"/>
</file>

<file path=xl/ctrlProps/ctrlProp36.xml><?xml version="1.0" encoding="utf-8"?>
<formControlPr xmlns="http://schemas.microsoft.com/office/spreadsheetml/2009/9/main" objectType="CheckBox" fmlaLink="$H$263" lockText="1" noThreeD="1"/>
</file>

<file path=xl/ctrlProps/ctrlProp37.xml><?xml version="1.0" encoding="utf-8"?>
<formControlPr xmlns="http://schemas.microsoft.com/office/spreadsheetml/2009/9/main" objectType="CheckBox" fmlaLink="$H$264" lockText="1" noThreeD="1"/>
</file>

<file path=xl/ctrlProps/ctrlProp38.xml><?xml version="1.0" encoding="utf-8"?>
<formControlPr xmlns="http://schemas.microsoft.com/office/spreadsheetml/2009/9/main" objectType="CheckBox" fmlaLink="$H$265" lockText="1" noThreeD="1"/>
</file>

<file path=xl/ctrlProps/ctrlProp39.xml><?xml version="1.0" encoding="utf-8"?>
<formControlPr xmlns="http://schemas.microsoft.com/office/spreadsheetml/2009/9/main" objectType="CheckBox" fmlaLink="$H$266" lockText="1" noThreeD="1"/>
</file>

<file path=xl/ctrlProps/ctrlProp40.xml><?xml version="1.0" encoding="utf-8"?>
<formControlPr xmlns="http://schemas.microsoft.com/office/spreadsheetml/2009/9/main" objectType="CheckBox" fmlaLink="$H$267" lockText="1" noThreeD="1"/>
</file>

<file path=xl/ctrlProps/ctrlProp41.xml><?xml version="1.0" encoding="utf-8"?>
<formControlPr xmlns="http://schemas.microsoft.com/office/spreadsheetml/2009/9/main" objectType="CheckBox" fmlaLink="$H$268" lockText="1" noThreeD="1"/>
</file>

<file path=xl/ctrlProps/ctrlProp42.xml><?xml version="1.0" encoding="utf-8"?>
<formControlPr xmlns="http://schemas.microsoft.com/office/spreadsheetml/2009/9/main" objectType="CheckBox" fmlaLink="$H$269" lockText="1" noThreeD="1"/>
</file>

<file path=xl/ctrlProps/ctrlProp43.xml><?xml version="1.0" encoding="utf-8"?>
<formControlPr xmlns="http://schemas.microsoft.com/office/spreadsheetml/2009/9/main" objectType="CheckBox" fmlaLink="$H$270" lockText="1" noThreeD="1"/>
</file>

<file path=xl/ctrlProps/ctrlProp44.xml><?xml version="1.0" encoding="utf-8"?>
<formControlPr xmlns="http://schemas.microsoft.com/office/spreadsheetml/2009/9/main" objectType="CheckBox" fmlaLink="$H$271" lockText="1" noThreeD="1"/>
</file>

<file path=xl/ctrlProps/ctrlProp45.xml><?xml version="1.0" encoding="utf-8"?>
<formControlPr xmlns="http://schemas.microsoft.com/office/spreadsheetml/2009/9/main" objectType="CheckBox" fmlaLink="$H$272" lockText="1" noThreeD="1"/>
</file>

<file path=xl/ctrlProps/ctrlProp46.xml><?xml version="1.0" encoding="utf-8"?>
<formControlPr xmlns="http://schemas.microsoft.com/office/spreadsheetml/2009/9/main" objectType="CheckBox" fmlaLink="$H$273" lockText="1" noThreeD="1"/>
</file>

<file path=xl/ctrlProps/ctrlProp47.xml><?xml version="1.0" encoding="utf-8"?>
<formControlPr xmlns="http://schemas.microsoft.com/office/spreadsheetml/2009/9/main" objectType="CheckBox" fmlaLink="$H$274" lockText="1" noThreeD="1"/>
</file>

<file path=xl/ctrlProps/ctrlProp48.xml><?xml version="1.0" encoding="utf-8"?>
<formControlPr xmlns="http://schemas.microsoft.com/office/spreadsheetml/2009/9/main" objectType="CheckBox" fmlaLink="$H$281" lockText="1" noThreeD="1"/>
</file>

<file path=xl/ctrlProps/ctrlProp49.xml><?xml version="1.0" encoding="utf-8"?>
<formControlPr xmlns="http://schemas.microsoft.com/office/spreadsheetml/2009/9/main" objectType="CheckBox" fmlaLink="$H$282" lockText="1" noThreeD="1"/>
</file>

<file path=xl/ctrlProps/ctrlProp50.xml><?xml version="1.0" encoding="utf-8"?>
<formControlPr xmlns="http://schemas.microsoft.com/office/spreadsheetml/2009/9/main" objectType="CheckBox" fmlaLink="$H$283" lockText="1" noThreeD="1"/>
</file>

<file path=xl/ctrlProps/ctrlProp51.xml><?xml version="1.0" encoding="utf-8"?>
<formControlPr xmlns="http://schemas.microsoft.com/office/spreadsheetml/2009/9/main" objectType="CheckBox" fmlaLink="$H$284" lockText="1" noThreeD="1"/>
</file>

<file path=xl/ctrlProps/ctrlProp52.xml><?xml version="1.0" encoding="utf-8"?>
<formControlPr xmlns="http://schemas.microsoft.com/office/spreadsheetml/2009/9/main" objectType="CheckBox" fmlaLink="$H$336" lockText="1" noThreeD="1"/>
</file>

<file path=xl/ctrlProps/ctrlProp53.xml><?xml version="1.0" encoding="utf-8"?>
<formControlPr xmlns="http://schemas.microsoft.com/office/spreadsheetml/2009/9/main" objectType="CheckBox" fmlaLink="$H$337" lockText="1" noThreeD="1"/>
</file>

<file path=xl/ctrlProps/ctrlProp54.xml><?xml version="1.0" encoding="utf-8"?>
<formControlPr xmlns="http://schemas.microsoft.com/office/spreadsheetml/2009/9/main" objectType="CheckBox" fmlaLink="$H$338" lockText="1" noThreeD="1"/>
</file>

<file path=xl/ctrlProps/ctrlProp55.xml><?xml version="1.0" encoding="utf-8"?>
<formControlPr xmlns="http://schemas.microsoft.com/office/spreadsheetml/2009/9/main" objectType="CheckBox" fmlaLink="$H$339" lockText="1" noThreeD="1"/>
</file>

<file path=xl/ctrlProps/ctrlProp56.xml><?xml version="1.0" encoding="utf-8"?>
<formControlPr xmlns="http://schemas.microsoft.com/office/spreadsheetml/2009/9/main" objectType="CheckBox" fmlaLink="$H$340" lockText="1" noThreeD="1"/>
</file>

<file path=xl/ctrlProps/ctrlProp57.xml><?xml version="1.0" encoding="utf-8"?>
<formControlPr xmlns="http://schemas.microsoft.com/office/spreadsheetml/2009/9/main" objectType="CheckBox" fmlaLink="$H$341" lockText="1" noThreeD="1"/>
</file>

<file path=xl/ctrlProps/ctrlProp58.xml><?xml version="1.0" encoding="utf-8"?>
<formControlPr xmlns="http://schemas.microsoft.com/office/spreadsheetml/2009/9/main" objectType="CheckBox" fmlaLink="$H$342" lockText="1" noThreeD="1"/>
</file>

<file path=xl/ctrlProps/ctrlProp59.xml><?xml version="1.0" encoding="utf-8"?>
<formControlPr xmlns="http://schemas.microsoft.com/office/spreadsheetml/2009/9/main" objectType="CheckBox" fmlaLink="$H$343" lockText="1" noThreeD="1"/>
</file>

<file path=xl/ctrlProps/ctrlProp60.xml><?xml version="1.0" encoding="utf-8"?>
<formControlPr xmlns="http://schemas.microsoft.com/office/spreadsheetml/2009/9/main" objectType="CheckBox" fmlaLink="$H$344" lockText="1" noThreeD="1"/>
</file>

<file path=xl/ctrlProps/ctrlProp61.xml><?xml version="1.0" encoding="utf-8"?>
<formControlPr xmlns="http://schemas.microsoft.com/office/spreadsheetml/2009/9/main" objectType="CheckBox" fmlaLink="$H$345" lockText="1" noThreeD="1"/>
</file>

<file path=xl/ctrlProps/ctrlProp62.xml><?xml version="1.0" encoding="utf-8"?>
<formControlPr xmlns="http://schemas.microsoft.com/office/spreadsheetml/2009/9/main" objectType="CheckBox" fmlaLink="$H$347" lockText="1" noThreeD="1"/>
</file>

<file path=xl/ctrlProps/ctrlProp63.xml><?xml version="1.0" encoding="utf-8"?>
<formControlPr xmlns="http://schemas.microsoft.com/office/spreadsheetml/2009/9/main" objectType="CheckBox" fmlaLink="$H$348" lockText="1" noThreeD="1"/>
</file>

<file path=xl/ctrlProps/ctrlProp64.xml><?xml version="1.0" encoding="utf-8"?>
<formControlPr xmlns="http://schemas.microsoft.com/office/spreadsheetml/2009/9/main" objectType="CheckBox" fmlaLink="$H$349" lockText="1" noThreeD="1"/>
</file>

<file path=xl/ctrlProps/ctrlProp65.xml><?xml version="1.0" encoding="utf-8"?>
<formControlPr xmlns="http://schemas.microsoft.com/office/spreadsheetml/2009/9/main" objectType="CheckBox" fmlaLink="$H$350" lockText="1" noThreeD="1"/>
</file>

<file path=xl/ctrlProps/ctrlProp66.xml><?xml version="1.0" encoding="utf-8"?>
<formControlPr xmlns="http://schemas.microsoft.com/office/spreadsheetml/2009/9/main" objectType="CheckBox" fmlaLink="$H$351" lockText="1" noThreeD="1"/>
</file>

<file path=xl/ctrlProps/ctrlProp67.xml><?xml version="1.0" encoding="utf-8"?>
<formControlPr xmlns="http://schemas.microsoft.com/office/spreadsheetml/2009/9/main" objectType="CheckBox" fmlaLink="$H$352" lockText="1" noThreeD="1"/>
</file>

<file path=xl/ctrlProps/ctrlProp68.xml><?xml version="1.0" encoding="utf-8"?>
<formControlPr xmlns="http://schemas.microsoft.com/office/spreadsheetml/2009/9/main" objectType="CheckBox" fmlaLink="$H$353" lockText="1" noThreeD="1"/>
</file>

<file path=xl/ctrlProps/ctrlProp69.xml><?xml version="1.0" encoding="utf-8"?>
<formControlPr xmlns="http://schemas.microsoft.com/office/spreadsheetml/2009/9/main" objectType="CheckBox" fmlaLink="$H$354" lockText="1" noThreeD="1"/>
</file>

<file path=xl/ctrlProps/ctrlProp70.xml><?xml version="1.0" encoding="utf-8"?>
<formControlPr xmlns="http://schemas.microsoft.com/office/spreadsheetml/2009/9/main" objectType="CheckBox" fmlaLink="$H$355" lockText="1" noThreeD="1"/>
</file>

<file path=xl/ctrlProps/ctrlProp71.xml><?xml version="1.0" encoding="utf-8"?>
<formControlPr xmlns="http://schemas.microsoft.com/office/spreadsheetml/2009/9/main" objectType="CheckBox" fmlaLink="$H$356" lockText="1" noThreeD="1"/>
</file>

<file path=xl/ctrlProps/ctrlProp72.xml><?xml version="1.0" encoding="utf-8"?>
<formControlPr xmlns="http://schemas.microsoft.com/office/spreadsheetml/2009/9/main" objectType="CheckBox" fmlaLink="$H$357" lockText="1" noThreeD="1"/>
</file>

<file path=xl/ctrlProps/ctrlProp73.xml><?xml version="1.0" encoding="utf-8"?>
<formControlPr xmlns="http://schemas.microsoft.com/office/spreadsheetml/2009/9/main" objectType="CheckBox" fmlaLink="$H$358" lockText="1" noThreeD="1"/>
</file>

<file path=xl/ctrlProps/ctrlProp74.xml><?xml version="1.0" encoding="utf-8"?>
<formControlPr xmlns="http://schemas.microsoft.com/office/spreadsheetml/2009/9/main" objectType="CheckBox" fmlaLink="$H$359" lockText="1" noThreeD="1"/>
</file>

<file path=xl/ctrlProps/ctrlProp75.xml><?xml version="1.0" encoding="utf-8"?>
<formControlPr xmlns="http://schemas.microsoft.com/office/spreadsheetml/2009/9/main" objectType="CheckBox" fmlaLink="$H$360" lockText="1" noThreeD="1"/>
</file>

<file path=xl/ctrlProps/ctrlProp76.xml><?xml version="1.0" encoding="utf-8"?>
<formControlPr xmlns="http://schemas.microsoft.com/office/spreadsheetml/2009/9/main" objectType="CheckBox" fmlaLink="$H$361" lockText="1" noThreeD="1"/>
</file>

<file path=xl/ctrlProps/ctrlProp77.xml><?xml version="1.0" encoding="utf-8"?>
<formControlPr xmlns="http://schemas.microsoft.com/office/spreadsheetml/2009/9/main" objectType="CheckBox" fmlaLink="$H$362" lockText="1" noThreeD="1"/>
</file>

<file path=xl/ctrlProps/ctrlProp78.xml><?xml version="1.0" encoding="utf-8"?>
<formControlPr xmlns="http://schemas.microsoft.com/office/spreadsheetml/2009/9/main" objectType="CheckBox" fmlaLink="$H$363" lockText="1" noThreeD="1"/>
</file>

<file path=xl/ctrlProps/ctrlProp79.xml><?xml version="1.0" encoding="utf-8"?>
<formControlPr xmlns="http://schemas.microsoft.com/office/spreadsheetml/2009/9/main" objectType="CheckBox" fmlaLink="$H$364" lockText="1" noThreeD="1"/>
</file>

<file path=xl/ctrlProps/ctrlProp80.xml><?xml version="1.0" encoding="utf-8"?>
<formControlPr xmlns="http://schemas.microsoft.com/office/spreadsheetml/2009/9/main" objectType="CheckBox" fmlaLink="$H$365" lockText="1" noThreeD="1"/>
</file>

<file path=xl/ctrlProps/ctrlProp81.xml><?xml version="1.0" encoding="utf-8"?>
<formControlPr xmlns="http://schemas.microsoft.com/office/spreadsheetml/2009/9/main" objectType="CheckBox" fmlaLink="$H$366" lockText="1" noThreeD="1"/>
</file>

<file path=xl/ctrlProps/ctrlProp82.xml><?xml version="1.0" encoding="utf-8"?>
<formControlPr xmlns="http://schemas.microsoft.com/office/spreadsheetml/2009/9/main" objectType="CheckBox" fmlaLink="$H$367" lockText="1" noThreeD="1"/>
</file>

<file path=xl/ctrlProps/ctrlProp83.xml><?xml version="1.0" encoding="utf-8"?>
<formControlPr xmlns="http://schemas.microsoft.com/office/spreadsheetml/2009/9/main" objectType="CheckBox" fmlaLink="$H$368" lockText="1" noThreeD="1"/>
</file>

<file path=xl/ctrlProps/ctrlProp84.xml><?xml version="1.0" encoding="utf-8"?>
<formControlPr xmlns="http://schemas.microsoft.com/office/spreadsheetml/2009/9/main" objectType="CheckBox" fmlaLink="$H$369" lockText="1" noThreeD="1"/>
</file>

<file path=xl/ctrlProps/ctrlProp85.xml><?xml version="1.0" encoding="utf-8"?>
<formControlPr xmlns="http://schemas.microsoft.com/office/spreadsheetml/2009/9/main" objectType="CheckBox" fmlaLink="$H$370" lockText="1" noThreeD="1"/>
</file>

<file path=xl/ctrlProps/ctrlProp86.xml><?xml version="1.0" encoding="utf-8"?>
<formControlPr xmlns="http://schemas.microsoft.com/office/spreadsheetml/2009/9/main" objectType="CheckBox" fmlaLink="$H$371"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H$374" lockText="1" noThreeD="1"/>
</file>

<file path=xl/ctrlProps/ctrlProp98.xml><?xml version="1.0" encoding="utf-8"?>
<formControlPr xmlns="http://schemas.microsoft.com/office/spreadsheetml/2009/9/main" objectType="CheckBox" fmlaLink="$H$375" lockText="1" noThreeD="1"/>
</file>

<file path=xl/ctrlProps/ctrlProp99.xml><?xml version="1.0" encoding="utf-8"?>
<formControlPr xmlns="http://schemas.microsoft.com/office/spreadsheetml/2009/9/main" objectType="CheckBox" fmlaLink="$H$376" lockText="1" noThreeD="1"/>
</file>

<file path=xl/ctrlProps/ctrlProp100.xml><?xml version="1.0" encoding="utf-8"?>
<formControlPr xmlns="http://schemas.microsoft.com/office/spreadsheetml/2009/9/main" objectType="CheckBox" fmlaLink="$H$377" lockText="1" noThreeD="1"/>
</file>

<file path=xl/ctrlProps/ctrlProp101.xml><?xml version="1.0" encoding="utf-8"?>
<formControlPr xmlns="http://schemas.microsoft.com/office/spreadsheetml/2009/9/main" objectType="CheckBox" fmlaLink="$H$378" lockText="1" noThreeD="1"/>
</file>

<file path=xl/ctrlProps/ctrlProp102.xml><?xml version="1.0" encoding="utf-8"?>
<formControlPr xmlns="http://schemas.microsoft.com/office/spreadsheetml/2009/9/main" objectType="CheckBox" fmlaLink="$H$379" lockText="1" noThreeD="1"/>
</file>

<file path=xl/ctrlProps/ctrlProp103.xml><?xml version="1.0" encoding="utf-8"?>
<formControlPr xmlns="http://schemas.microsoft.com/office/spreadsheetml/2009/9/main" objectType="CheckBox" fmlaLink="$H$380" lockText="1" noThreeD="1"/>
</file>

<file path=xl/ctrlProps/ctrlProp104.xml><?xml version="1.0" encoding="utf-8"?>
<formControlPr xmlns="http://schemas.microsoft.com/office/spreadsheetml/2009/9/main" objectType="CheckBox" fmlaLink="$H$381" lockText="1" noThreeD="1"/>
</file>

<file path=xl/ctrlProps/ctrlProp105.xml><?xml version="1.0" encoding="utf-8"?>
<formControlPr xmlns="http://schemas.microsoft.com/office/spreadsheetml/2009/9/main" objectType="CheckBox" fmlaLink="$H$382" lockText="1" noThreeD="1"/>
</file>

<file path=xl/ctrlProps/ctrlProp106.xml><?xml version="1.0" encoding="utf-8"?>
<formControlPr xmlns="http://schemas.microsoft.com/office/spreadsheetml/2009/9/main" objectType="CheckBox" fmlaLink="$H$383"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H$385" lockText="1" noThreeD="1"/>
</file>

<file path=xl/ctrlProps/ctrlProp118.xml><?xml version="1.0" encoding="utf-8"?>
<formControlPr xmlns="http://schemas.microsoft.com/office/spreadsheetml/2009/9/main" objectType="CheckBox" fmlaLink="$H$386" lockText="1" noThreeD="1"/>
</file>

<file path=xl/ctrlProps/ctrlProp119.xml><?xml version="1.0" encoding="utf-8"?>
<formControlPr xmlns="http://schemas.microsoft.com/office/spreadsheetml/2009/9/main" objectType="CheckBox" fmlaLink="$H$387" lockText="1" noThreeD="1"/>
</file>

<file path=xl/ctrlProps/ctrlProp120.xml><?xml version="1.0" encoding="utf-8"?>
<formControlPr xmlns="http://schemas.microsoft.com/office/spreadsheetml/2009/9/main" objectType="CheckBox" fmlaLink="$H$388" lockText="1" noThreeD="1"/>
</file>

<file path=xl/ctrlProps/ctrlProp121.xml><?xml version="1.0" encoding="utf-8"?>
<formControlPr xmlns="http://schemas.microsoft.com/office/spreadsheetml/2009/9/main" objectType="CheckBox" fmlaLink="$H$389" lockText="1" noThreeD="1"/>
</file>

<file path=xl/ctrlProps/ctrlProp122.xml><?xml version="1.0" encoding="utf-8"?>
<formControlPr xmlns="http://schemas.microsoft.com/office/spreadsheetml/2009/9/main" objectType="CheckBox" fmlaLink="$H$390" lockText="1" noThreeD="1"/>
</file>

<file path=xl/ctrlProps/ctrlProp123.xml><?xml version="1.0" encoding="utf-8"?>
<formControlPr xmlns="http://schemas.microsoft.com/office/spreadsheetml/2009/9/main" objectType="CheckBox" fmlaLink="$H$391" lockText="1" noThreeD="1"/>
</file>

<file path=xl/ctrlProps/ctrlProp124.xml><?xml version="1.0" encoding="utf-8"?>
<formControlPr xmlns="http://schemas.microsoft.com/office/spreadsheetml/2009/9/main" objectType="CheckBox" fmlaLink="$H$392" lockText="1" noThreeD="1"/>
</file>

<file path=xl/ctrlProps/ctrlProp125.xml><?xml version="1.0" encoding="utf-8"?>
<formControlPr xmlns="http://schemas.microsoft.com/office/spreadsheetml/2009/9/main" objectType="CheckBox" fmlaLink="$H$393" lockText="1" noThreeD="1"/>
</file>

<file path=xl/ctrlProps/ctrlProp126.xml><?xml version="1.0" encoding="utf-8"?>
<formControlPr xmlns="http://schemas.microsoft.com/office/spreadsheetml/2009/9/main" objectType="CheckBox" fmlaLink="$H$5" lockText="1" noThreeD="1"/>
</file>

<file path=xl/ctrlProps/ctrlProp127.xml><?xml version="1.0" encoding="utf-8"?>
<formControlPr xmlns="http://schemas.microsoft.com/office/spreadsheetml/2009/9/main" objectType="CheckBox" fmlaLink="$H$346" lockText="1" noThreeD="1"/>
</file>

<file path=xl/ctrlProps/ctrlProp128.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304800</xdr:colOff>
          <xdr:row>5</xdr:row>
          <xdr:rowOff>219075</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304800</xdr:colOff>
          <xdr:row>6</xdr:row>
          <xdr:rowOff>219075</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304800</xdr:colOff>
          <xdr:row>7</xdr:row>
          <xdr:rowOff>219075</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304800</xdr:colOff>
          <xdr:row>8</xdr:row>
          <xdr:rowOff>219075</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304800</xdr:colOff>
          <xdr:row>9</xdr:row>
          <xdr:rowOff>219075</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304800</xdr:colOff>
          <xdr:row>10</xdr:row>
          <xdr:rowOff>219075</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304800</xdr:colOff>
          <xdr:row>11</xdr:row>
          <xdr:rowOff>219075</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304800</xdr:colOff>
          <xdr:row>12</xdr:row>
          <xdr:rowOff>219075</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304800</xdr:colOff>
          <xdr:row>13</xdr:row>
          <xdr:rowOff>219075</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304800</xdr:colOff>
          <xdr:row>14</xdr:row>
          <xdr:rowOff>219075</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304800</xdr:colOff>
          <xdr:row>15</xdr:row>
          <xdr:rowOff>219075</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304800</xdr:colOff>
          <xdr:row>16</xdr:row>
          <xdr:rowOff>219075</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304800</xdr:colOff>
          <xdr:row>17</xdr:row>
          <xdr:rowOff>219075</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304800</xdr:colOff>
          <xdr:row>18</xdr:row>
          <xdr:rowOff>219075</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304800</xdr:colOff>
          <xdr:row>19</xdr:row>
          <xdr:rowOff>219075</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304800</xdr:colOff>
          <xdr:row>20</xdr:row>
          <xdr:rowOff>219075</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304800</xdr:colOff>
          <xdr:row>21</xdr:row>
          <xdr:rowOff>219075</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304800</xdr:colOff>
          <xdr:row>22</xdr:row>
          <xdr:rowOff>219075</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304800</xdr:colOff>
          <xdr:row>30</xdr:row>
          <xdr:rowOff>219075</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108</xdr:row>
          <xdr:rowOff>0</xdr:rowOff>
        </xdr:from>
        <xdr:to>
          <xdr:col>7</xdr:col>
          <xdr:colOff>304800</xdr:colOff>
          <xdr:row>108</xdr:row>
          <xdr:rowOff>219075</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124</xdr:row>
          <xdr:rowOff>0</xdr:rowOff>
        </xdr:from>
        <xdr:to>
          <xdr:col>7</xdr:col>
          <xdr:colOff>304800</xdr:colOff>
          <xdr:row>124</xdr:row>
          <xdr:rowOff>219075</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141</xdr:row>
          <xdr:rowOff>0</xdr:rowOff>
        </xdr:from>
        <xdr:to>
          <xdr:col>7</xdr:col>
          <xdr:colOff>304800</xdr:colOff>
          <xdr:row>141</xdr:row>
          <xdr:rowOff>219075</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157</xdr:row>
          <xdr:rowOff>0</xdr:rowOff>
        </xdr:from>
        <xdr:to>
          <xdr:col>7</xdr:col>
          <xdr:colOff>304800</xdr:colOff>
          <xdr:row>157</xdr:row>
          <xdr:rowOff>219075</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203</xdr:row>
          <xdr:rowOff>0</xdr:rowOff>
        </xdr:from>
        <xdr:to>
          <xdr:col>7</xdr:col>
          <xdr:colOff>304800</xdr:colOff>
          <xdr:row>203</xdr:row>
          <xdr:rowOff>219075</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216</xdr:row>
          <xdr:rowOff>0</xdr:rowOff>
        </xdr:from>
        <xdr:to>
          <xdr:col>7</xdr:col>
          <xdr:colOff>304800</xdr:colOff>
          <xdr:row>216</xdr:row>
          <xdr:rowOff>219075</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227</xdr:row>
          <xdr:rowOff>0</xdr:rowOff>
        </xdr:from>
        <xdr:to>
          <xdr:col>7</xdr:col>
          <xdr:colOff>304800</xdr:colOff>
          <xdr:row>227</xdr:row>
          <xdr:rowOff>219075</xdr:rowOff>
        </xdr:to>
        <xdr:sp macro="" textlink="">
          <xdr:nvSpPr>
            <xdr:cNvPr id="4175" name="Check Box 79" hidden="1">
              <a:extLst>
                <a:ext uri="{63B3BB69-23CF-44E3-9099-C40C66FF867C}">
                  <a14:compatExt spid="_x0000_s4175"/>
                </a:ext>
                <a:ext uri="{FF2B5EF4-FFF2-40B4-BE49-F238E27FC236}">
                  <a16:creationId xmlns=""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228</xdr:row>
          <xdr:rowOff>0</xdr:rowOff>
        </xdr:from>
        <xdr:to>
          <xdr:col>7</xdr:col>
          <xdr:colOff>304800</xdr:colOff>
          <xdr:row>228</xdr:row>
          <xdr:rowOff>219075</xdr:rowOff>
        </xdr:to>
        <xdr:sp macro="" textlink="">
          <xdr:nvSpPr>
            <xdr:cNvPr id="4176" name="Check Box 80" hidden="1">
              <a:extLst>
                <a:ext uri="{63B3BB69-23CF-44E3-9099-C40C66FF867C}">
                  <a14:compatExt spid="_x0000_s4176"/>
                </a:ext>
                <a:ext uri="{FF2B5EF4-FFF2-40B4-BE49-F238E27FC236}">
                  <a16:creationId xmlns=""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229</xdr:row>
          <xdr:rowOff>0</xdr:rowOff>
        </xdr:from>
        <xdr:to>
          <xdr:col>7</xdr:col>
          <xdr:colOff>304800</xdr:colOff>
          <xdr:row>229</xdr:row>
          <xdr:rowOff>219075</xdr:rowOff>
        </xdr:to>
        <xdr:sp macro="" textlink="">
          <xdr:nvSpPr>
            <xdr:cNvPr id="4177" name="Check Box 81" hidden="1">
              <a:extLst>
                <a:ext uri="{63B3BB69-23CF-44E3-9099-C40C66FF867C}">
                  <a14:compatExt spid="_x0000_s4177"/>
                </a:ext>
                <a:ext uri="{FF2B5EF4-FFF2-40B4-BE49-F238E27FC236}">
                  <a16:creationId xmlns=""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230</xdr:row>
          <xdr:rowOff>0</xdr:rowOff>
        </xdr:from>
        <xdr:to>
          <xdr:col>7</xdr:col>
          <xdr:colOff>304800</xdr:colOff>
          <xdr:row>230</xdr:row>
          <xdr:rowOff>219075</xdr:rowOff>
        </xdr:to>
        <xdr:sp macro="" textlink="">
          <xdr:nvSpPr>
            <xdr:cNvPr id="4178" name="Check Box 82" hidden="1">
              <a:extLst>
                <a:ext uri="{63B3BB69-23CF-44E3-9099-C40C66FF867C}">
                  <a14:compatExt spid="_x0000_s4178"/>
                </a:ext>
                <a:ext uri="{FF2B5EF4-FFF2-40B4-BE49-F238E27FC236}">
                  <a16:creationId xmlns=""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231</xdr:row>
          <xdr:rowOff>0</xdr:rowOff>
        </xdr:from>
        <xdr:to>
          <xdr:col>7</xdr:col>
          <xdr:colOff>304800</xdr:colOff>
          <xdr:row>231</xdr:row>
          <xdr:rowOff>219075</xdr:rowOff>
        </xdr:to>
        <xdr:sp macro="" textlink="">
          <xdr:nvSpPr>
            <xdr:cNvPr id="4179" name="Check Box 83" hidden="1">
              <a:extLst>
                <a:ext uri="{63B3BB69-23CF-44E3-9099-C40C66FF867C}">
                  <a14:compatExt spid="_x0000_s4179"/>
                </a:ext>
                <a:ext uri="{FF2B5EF4-FFF2-40B4-BE49-F238E27FC236}">
                  <a16:creationId xmlns=""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232</xdr:row>
          <xdr:rowOff>0</xdr:rowOff>
        </xdr:from>
        <xdr:to>
          <xdr:col>7</xdr:col>
          <xdr:colOff>304800</xdr:colOff>
          <xdr:row>232</xdr:row>
          <xdr:rowOff>219075</xdr:rowOff>
        </xdr:to>
        <xdr:sp macro="" textlink="">
          <xdr:nvSpPr>
            <xdr:cNvPr id="4180" name="Check Box 84" hidden="1">
              <a:extLst>
                <a:ext uri="{63B3BB69-23CF-44E3-9099-C40C66FF867C}">
                  <a14:compatExt spid="_x0000_s4180"/>
                </a:ext>
                <a:ext uri="{FF2B5EF4-FFF2-40B4-BE49-F238E27FC236}">
                  <a16:creationId xmlns=""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233</xdr:row>
          <xdr:rowOff>0</xdr:rowOff>
        </xdr:from>
        <xdr:to>
          <xdr:col>7</xdr:col>
          <xdr:colOff>304800</xdr:colOff>
          <xdr:row>233</xdr:row>
          <xdr:rowOff>219075</xdr:rowOff>
        </xdr:to>
        <xdr:sp macro="" textlink="">
          <xdr:nvSpPr>
            <xdr:cNvPr id="4181" name="Check Box 85" hidden="1">
              <a:extLst>
                <a:ext uri="{63B3BB69-23CF-44E3-9099-C40C66FF867C}">
                  <a14:compatExt spid="_x0000_s4181"/>
                </a:ext>
                <a:ext uri="{FF2B5EF4-FFF2-40B4-BE49-F238E27FC236}">
                  <a16:creationId xmlns=""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234</xdr:row>
          <xdr:rowOff>0</xdr:rowOff>
        </xdr:from>
        <xdr:to>
          <xdr:col>7</xdr:col>
          <xdr:colOff>304800</xdr:colOff>
          <xdr:row>234</xdr:row>
          <xdr:rowOff>219075</xdr:rowOff>
        </xdr:to>
        <xdr:sp macro="" textlink="">
          <xdr:nvSpPr>
            <xdr:cNvPr id="4182" name="Check Box 86" hidden="1">
              <a:extLst>
                <a:ext uri="{63B3BB69-23CF-44E3-9099-C40C66FF867C}">
                  <a14:compatExt spid="_x0000_s4182"/>
                </a:ext>
                <a:ext uri="{FF2B5EF4-FFF2-40B4-BE49-F238E27FC236}">
                  <a16:creationId xmlns=""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260</xdr:row>
          <xdr:rowOff>0</xdr:rowOff>
        </xdr:from>
        <xdr:to>
          <xdr:col>7</xdr:col>
          <xdr:colOff>304800</xdr:colOff>
          <xdr:row>260</xdr:row>
          <xdr:rowOff>219075</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261</xdr:row>
          <xdr:rowOff>0</xdr:rowOff>
        </xdr:from>
        <xdr:to>
          <xdr:col>7</xdr:col>
          <xdr:colOff>304800</xdr:colOff>
          <xdr:row>261</xdr:row>
          <xdr:rowOff>219075</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262</xdr:row>
          <xdr:rowOff>0</xdr:rowOff>
        </xdr:from>
        <xdr:to>
          <xdr:col>7</xdr:col>
          <xdr:colOff>304800</xdr:colOff>
          <xdr:row>262</xdr:row>
          <xdr:rowOff>219075</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263</xdr:row>
          <xdr:rowOff>0</xdr:rowOff>
        </xdr:from>
        <xdr:to>
          <xdr:col>7</xdr:col>
          <xdr:colOff>304800</xdr:colOff>
          <xdr:row>263</xdr:row>
          <xdr:rowOff>219075</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264</xdr:row>
          <xdr:rowOff>0</xdr:rowOff>
        </xdr:from>
        <xdr:to>
          <xdr:col>7</xdr:col>
          <xdr:colOff>304800</xdr:colOff>
          <xdr:row>264</xdr:row>
          <xdr:rowOff>219075</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265</xdr:row>
          <xdr:rowOff>0</xdr:rowOff>
        </xdr:from>
        <xdr:to>
          <xdr:col>7</xdr:col>
          <xdr:colOff>304800</xdr:colOff>
          <xdr:row>265</xdr:row>
          <xdr:rowOff>219075</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266</xdr:row>
          <xdr:rowOff>0</xdr:rowOff>
        </xdr:from>
        <xdr:to>
          <xdr:col>7</xdr:col>
          <xdr:colOff>304800</xdr:colOff>
          <xdr:row>266</xdr:row>
          <xdr:rowOff>219075</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267</xdr:row>
          <xdr:rowOff>0</xdr:rowOff>
        </xdr:from>
        <xdr:to>
          <xdr:col>7</xdr:col>
          <xdr:colOff>304800</xdr:colOff>
          <xdr:row>267</xdr:row>
          <xdr:rowOff>219075</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268</xdr:row>
          <xdr:rowOff>0</xdr:rowOff>
        </xdr:from>
        <xdr:to>
          <xdr:col>7</xdr:col>
          <xdr:colOff>304800</xdr:colOff>
          <xdr:row>268</xdr:row>
          <xdr:rowOff>219075</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269</xdr:row>
          <xdr:rowOff>0</xdr:rowOff>
        </xdr:from>
        <xdr:to>
          <xdr:col>7</xdr:col>
          <xdr:colOff>304800</xdr:colOff>
          <xdr:row>269</xdr:row>
          <xdr:rowOff>219075</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270</xdr:row>
          <xdr:rowOff>0</xdr:rowOff>
        </xdr:from>
        <xdr:to>
          <xdr:col>7</xdr:col>
          <xdr:colOff>304800</xdr:colOff>
          <xdr:row>270</xdr:row>
          <xdr:rowOff>219075</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271</xdr:row>
          <xdr:rowOff>0</xdr:rowOff>
        </xdr:from>
        <xdr:to>
          <xdr:col>7</xdr:col>
          <xdr:colOff>304800</xdr:colOff>
          <xdr:row>271</xdr:row>
          <xdr:rowOff>219075</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272</xdr:row>
          <xdr:rowOff>0</xdr:rowOff>
        </xdr:from>
        <xdr:to>
          <xdr:col>7</xdr:col>
          <xdr:colOff>304800</xdr:colOff>
          <xdr:row>272</xdr:row>
          <xdr:rowOff>219075</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273</xdr:row>
          <xdr:rowOff>0</xdr:rowOff>
        </xdr:from>
        <xdr:to>
          <xdr:col>7</xdr:col>
          <xdr:colOff>304800</xdr:colOff>
          <xdr:row>273</xdr:row>
          <xdr:rowOff>219075</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280</xdr:row>
          <xdr:rowOff>0</xdr:rowOff>
        </xdr:from>
        <xdr:to>
          <xdr:col>7</xdr:col>
          <xdr:colOff>304800</xdr:colOff>
          <xdr:row>280</xdr:row>
          <xdr:rowOff>219075</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281</xdr:row>
          <xdr:rowOff>0</xdr:rowOff>
        </xdr:from>
        <xdr:to>
          <xdr:col>7</xdr:col>
          <xdr:colOff>304800</xdr:colOff>
          <xdr:row>281</xdr:row>
          <xdr:rowOff>219075</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282</xdr:row>
          <xdr:rowOff>0</xdr:rowOff>
        </xdr:from>
        <xdr:to>
          <xdr:col>7</xdr:col>
          <xdr:colOff>304800</xdr:colOff>
          <xdr:row>282</xdr:row>
          <xdr:rowOff>219075</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283</xdr:row>
          <xdr:rowOff>0</xdr:rowOff>
        </xdr:from>
        <xdr:to>
          <xdr:col>7</xdr:col>
          <xdr:colOff>304800</xdr:colOff>
          <xdr:row>283</xdr:row>
          <xdr:rowOff>219075</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335</xdr:row>
          <xdr:rowOff>0</xdr:rowOff>
        </xdr:from>
        <xdr:to>
          <xdr:col>7</xdr:col>
          <xdr:colOff>304800</xdr:colOff>
          <xdr:row>335</xdr:row>
          <xdr:rowOff>219075</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336</xdr:row>
          <xdr:rowOff>0</xdr:rowOff>
        </xdr:from>
        <xdr:to>
          <xdr:col>7</xdr:col>
          <xdr:colOff>304800</xdr:colOff>
          <xdr:row>336</xdr:row>
          <xdr:rowOff>219075</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337</xdr:row>
          <xdr:rowOff>0</xdr:rowOff>
        </xdr:from>
        <xdr:to>
          <xdr:col>7</xdr:col>
          <xdr:colOff>304800</xdr:colOff>
          <xdr:row>337</xdr:row>
          <xdr:rowOff>219075</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338</xdr:row>
          <xdr:rowOff>0</xdr:rowOff>
        </xdr:from>
        <xdr:to>
          <xdr:col>7</xdr:col>
          <xdr:colOff>304800</xdr:colOff>
          <xdr:row>338</xdr:row>
          <xdr:rowOff>219075</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339</xdr:row>
          <xdr:rowOff>0</xdr:rowOff>
        </xdr:from>
        <xdr:to>
          <xdr:col>7</xdr:col>
          <xdr:colOff>304800</xdr:colOff>
          <xdr:row>339</xdr:row>
          <xdr:rowOff>219075</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340</xdr:row>
          <xdr:rowOff>0</xdr:rowOff>
        </xdr:from>
        <xdr:to>
          <xdr:col>7</xdr:col>
          <xdr:colOff>304800</xdr:colOff>
          <xdr:row>340</xdr:row>
          <xdr:rowOff>219075</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341</xdr:row>
          <xdr:rowOff>0</xdr:rowOff>
        </xdr:from>
        <xdr:to>
          <xdr:col>7</xdr:col>
          <xdr:colOff>304800</xdr:colOff>
          <xdr:row>341</xdr:row>
          <xdr:rowOff>219075</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342</xdr:row>
          <xdr:rowOff>0</xdr:rowOff>
        </xdr:from>
        <xdr:to>
          <xdr:col>7</xdr:col>
          <xdr:colOff>304800</xdr:colOff>
          <xdr:row>342</xdr:row>
          <xdr:rowOff>219075</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343</xdr:row>
          <xdr:rowOff>0</xdr:rowOff>
        </xdr:from>
        <xdr:to>
          <xdr:col>7</xdr:col>
          <xdr:colOff>304800</xdr:colOff>
          <xdr:row>343</xdr:row>
          <xdr:rowOff>219075</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344</xdr:row>
          <xdr:rowOff>0</xdr:rowOff>
        </xdr:from>
        <xdr:to>
          <xdr:col>7</xdr:col>
          <xdr:colOff>304800</xdr:colOff>
          <xdr:row>344</xdr:row>
          <xdr:rowOff>219075</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346</xdr:row>
          <xdr:rowOff>0</xdr:rowOff>
        </xdr:from>
        <xdr:to>
          <xdr:col>7</xdr:col>
          <xdr:colOff>304800</xdr:colOff>
          <xdr:row>346</xdr:row>
          <xdr:rowOff>219075</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347</xdr:row>
          <xdr:rowOff>0</xdr:rowOff>
        </xdr:from>
        <xdr:to>
          <xdr:col>7</xdr:col>
          <xdr:colOff>304800</xdr:colOff>
          <xdr:row>347</xdr:row>
          <xdr:rowOff>219075</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348</xdr:row>
          <xdr:rowOff>0</xdr:rowOff>
        </xdr:from>
        <xdr:to>
          <xdr:col>7</xdr:col>
          <xdr:colOff>304800</xdr:colOff>
          <xdr:row>348</xdr:row>
          <xdr:rowOff>219075</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349</xdr:row>
          <xdr:rowOff>0</xdr:rowOff>
        </xdr:from>
        <xdr:to>
          <xdr:col>7</xdr:col>
          <xdr:colOff>304800</xdr:colOff>
          <xdr:row>349</xdr:row>
          <xdr:rowOff>219075</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350</xdr:row>
          <xdr:rowOff>0</xdr:rowOff>
        </xdr:from>
        <xdr:to>
          <xdr:col>7</xdr:col>
          <xdr:colOff>304800</xdr:colOff>
          <xdr:row>350</xdr:row>
          <xdr:rowOff>219075</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351</xdr:row>
          <xdr:rowOff>0</xdr:rowOff>
        </xdr:from>
        <xdr:to>
          <xdr:col>7</xdr:col>
          <xdr:colOff>304800</xdr:colOff>
          <xdr:row>351</xdr:row>
          <xdr:rowOff>219075</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352</xdr:row>
          <xdr:rowOff>0</xdr:rowOff>
        </xdr:from>
        <xdr:to>
          <xdr:col>7</xdr:col>
          <xdr:colOff>304800</xdr:colOff>
          <xdr:row>352</xdr:row>
          <xdr:rowOff>219075</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353</xdr:row>
          <xdr:rowOff>0</xdr:rowOff>
        </xdr:from>
        <xdr:to>
          <xdr:col>7</xdr:col>
          <xdr:colOff>304800</xdr:colOff>
          <xdr:row>353</xdr:row>
          <xdr:rowOff>219075</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354</xdr:row>
          <xdr:rowOff>0</xdr:rowOff>
        </xdr:from>
        <xdr:to>
          <xdr:col>7</xdr:col>
          <xdr:colOff>304800</xdr:colOff>
          <xdr:row>354</xdr:row>
          <xdr:rowOff>219075</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355</xdr:row>
          <xdr:rowOff>0</xdr:rowOff>
        </xdr:from>
        <xdr:to>
          <xdr:col>7</xdr:col>
          <xdr:colOff>304800</xdr:colOff>
          <xdr:row>355</xdr:row>
          <xdr:rowOff>219075</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356</xdr:row>
          <xdr:rowOff>0</xdr:rowOff>
        </xdr:from>
        <xdr:to>
          <xdr:col>7</xdr:col>
          <xdr:colOff>304800</xdr:colOff>
          <xdr:row>356</xdr:row>
          <xdr:rowOff>219075</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357</xdr:row>
          <xdr:rowOff>0</xdr:rowOff>
        </xdr:from>
        <xdr:to>
          <xdr:col>7</xdr:col>
          <xdr:colOff>304800</xdr:colOff>
          <xdr:row>357</xdr:row>
          <xdr:rowOff>219075</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358</xdr:row>
          <xdr:rowOff>0</xdr:rowOff>
        </xdr:from>
        <xdr:to>
          <xdr:col>7</xdr:col>
          <xdr:colOff>304800</xdr:colOff>
          <xdr:row>358</xdr:row>
          <xdr:rowOff>219075</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359</xdr:row>
          <xdr:rowOff>0</xdr:rowOff>
        </xdr:from>
        <xdr:to>
          <xdr:col>7</xdr:col>
          <xdr:colOff>304800</xdr:colOff>
          <xdr:row>359</xdr:row>
          <xdr:rowOff>219075</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360</xdr:row>
          <xdr:rowOff>0</xdr:rowOff>
        </xdr:from>
        <xdr:to>
          <xdr:col>7</xdr:col>
          <xdr:colOff>304800</xdr:colOff>
          <xdr:row>360</xdr:row>
          <xdr:rowOff>219075</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361</xdr:row>
          <xdr:rowOff>0</xdr:rowOff>
        </xdr:from>
        <xdr:to>
          <xdr:col>7</xdr:col>
          <xdr:colOff>304800</xdr:colOff>
          <xdr:row>361</xdr:row>
          <xdr:rowOff>219075</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362</xdr:row>
          <xdr:rowOff>0</xdr:rowOff>
        </xdr:from>
        <xdr:to>
          <xdr:col>7</xdr:col>
          <xdr:colOff>304800</xdr:colOff>
          <xdr:row>362</xdr:row>
          <xdr:rowOff>219075</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363</xdr:row>
          <xdr:rowOff>0</xdr:rowOff>
        </xdr:from>
        <xdr:to>
          <xdr:col>7</xdr:col>
          <xdr:colOff>304800</xdr:colOff>
          <xdr:row>363</xdr:row>
          <xdr:rowOff>219075</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304800</xdr:colOff>
          <xdr:row>365</xdr:row>
          <xdr:rowOff>219075</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304800</xdr:colOff>
          <xdr:row>366</xdr:row>
          <xdr:rowOff>219075</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304800</xdr:colOff>
          <xdr:row>367</xdr:row>
          <xdr:rowOff>219075</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368</xdr:row>
          <xdr:rowOff>0</xdr:rowOff>
        </xdr:from>
        <xdr:to>
          <xdr:col>7</xdr:col>
          <xdr:colOff>304800</xdr:colOff>
          <xdr:row>368</xdr:row>
          <xdr:rowOff>219075</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304800</xdr:colOff>
          <xdr:row>369</xdr:row>
          <xdr:rowOff>219075</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304800</xdr:colOff>
          <xdr:row>370</xdr:row>
          <xdr:rowOff>219075</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374</xdr:row>
          <xdr:rowOff>0</xdr:rowOff>
        </xdr:from>
        <xdr:to>
          <xdr:col>7</xdr:col>
          <xdr:colOff>304800</xdr:colOff>
          <xdr:row>374</xdr:row>
          <xdr:rowOff>219075</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304800</xdr:colOff>
          <xdr:row>376</xdr:row>
          <xdr:rowOff>219075</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304800</xdr:colOff>
          <xdr:row>377</xdr:row>
          <xdr:rowOff>219075</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304800</xdr:colOff>
          <xdr:row>378</xdr:row>
          <xdr:rowOff>219075</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304800</xdr:colOff>
          <xdr:row>379</xdr:row>
          <xdr:rowOff>219075</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304800</xdr:colOff>
          <xdr:row>380</xdr:row>
          <xdr:rowOff>219075</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304800</xdr:colOff>
          <xdr:row>381</xdr:row>
          <xdr:rowOff>219075</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382</xdr:row>
          <xdr:rowOff>0</xdr:rowOff>
        </xdr:from>
        <xdr:to>
          <xdr:col>7</xdr:col>
          <xdr:colOff>304800</xdr:colOff>
          <xdr:row>382</xdr:row>
          <xdr:rowOff>219075</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384</xdr:row>
          <xdr:rowOff>0</xdr:rowOff>
        </xdr:from>
        <xdr:to>
          <xdr:col>7</xdr:col>
          <xdr:colOff>304800</xdr:colOff>
          <xdr:row>384</xdr:row>
          <xdr:rowOff>219075</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385</xdr:row>
          <xdr:rowOff>0</xdr:rowOff>
        </xdr:from>
        <xdr:to>
          <xdr:col>7</xdr:col>
          <xdr:colOff>304800</xdr:colOff>
          <xdr:row>385</xdr:row>
          <xdr:rowOff>219075</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386</xdr:row>
          <xdr:rowOff>0</xdr:rowOff>
        </xdr:from>
        <xdr:to>
          <xdr:col>7</xdr:col>
          <xdr:colOff>304800</xdr:colOff>
          <xdr:row>386</xdr:row>
          <xdr:rowOff>219075</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387</xdr:row>
          <xdr:rowOff>0</xdr:rowOff>
        </xdr:from>
        <xdr:to>
          <xdr:col>7</xdr:col>
          <xdr:colOff>304800</xdr:colOff>
          <xdr:row>387</xdr:row>
          <xdr:rowOff>219075</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388</xdr:row>
          <xdr:rowOff>0</xdr:rowOff>
        </xdr:from>
        <xdr:to>
          <xdr:col>7</xdr:col>
          <xdr:colOff>304800</xdr:colOff>
          <xdr:row>388</xdr:row>
          <xdr:rowOff>219075</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389</xdr:row>
          <xdr:rowOff>0</xdr:rowOff>
        </xdr:from>
        <xdr:to>
          <xdr:col>7</xdr:col>
          <xdr:colOff>304800</xdr:colOff>
          <xdr:row>389</xdr:row>
          <xdr:rowOff>219075</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390</xdr:row>
          <xdr:rowOff>0</xdr:rowOff>
        </xdr:from>
        <xdr:to>
          <xdr:col>7</xdr:col>
          <xdr:colOff>304800</xdr:colOff>
          <xdr:row>390</xdr:row>
          <xdr:rowOff>219075</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391</xdr:row>
          <xdr:rowOff>0</xdr:rowOff>
        </xdr:from>
        <xdr:to>
          <xdr:col>7</xdr:col>
          <xdr:colOff>304800</xdr:colOff>
          <xdr:row>391</xdr:row>
          <xdr:rowOff>219075</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392</xdr:row>
          <xdr:rowOff>0</xdr:rowOff>
        </xdr:from>
        <xdr:to>
          <xdr:col>7</xdr:col>
          <xdr:colOff>304800</xdr:colOff>
          <xdr:row>392</xdr:row>
          <xdr:rowOff>219075</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304800</xdr:colOff>
          <xdr:row>4</xdr:row>
          <xdr:rowOff>219075</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345</xdr:row>
          <xdr:rowOff>9525</xdr:rowOff>
        </xdr:from>
        <xdr:to>
          <xdr:col>7</xdr:col>
          <xdr:colOff>314325</xdr:colOff>
          <xdr:row>346</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314325</xdr:colOff>
          <xdr:row>28</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0" customWidth="1"/>
    <col min="2" max="2" width="54.28515625" style="130" customWidth="1"/>
    <col min="3" max="3" width="60.7109375" style="130" customWidth="1"/>
    <col min="4" max="4" width="9.140625" style="130"/>
    <col min="5" max="5" width="54.28515625" style="130" customWidth="1"/>
    <col min="6" max="6" width="60.7109375" style="130" customWidth="1"/>
    <col min="7" max="16384" width="9.140625" style="130"/>
  </cols>
  <sheetData>
    <row r="1" spans="1:6" ht="15.75" thickBot="1" x14ac:dyDescent="0.3"/>
    <row r="2" spans="1:6" ht="15.75" thickTop="1" x14ac:dyDescent="0.25">
      <c r="A2" s="163"/>
      <c r="B2" s="164" t="s">
        <v>1109</v>
      </c>
      <c r="C2" s="165" t="s">
        <v>1110</v>
      </c>
    </row>
    <row r="3" spans="1:6" ht="15.75" thickBot="1" x14ac:dyDescent="0.3">
      <c r="A3" s="163"/>
      <c r="B3" s="166" t="s">
        <v>1111</v>
      </c>
      <c r="C3" s="167" t="s">
        <v>1112</v>
      </c>
    </row>
    <row r="4" spans="1:6" ht="33.75" customHeight="1" thickTop="1" thickBot="1" x14ac:dyDescent="0.3">
      <c r="B4" s="129" t="s">
        <v>1047</v>
      </c>
      <c r="E4" s="129" t="s">
        <v>1048</v>
      </c>
    </row>
    <row r="5" spans="1:6" ht="33.75" customHeight="1" x14ac:dyDescent="0.25">
      <c r="B5" s="169" t="s">
        <v>1049</v>
      </c>
      <c r="C5" s="170"/>
      <c r="E5" s="169" t="s">
        <v>1050</v>
      </c>
      <c r="F5" s="170"/>
    </row>
    <row r="6" spans="1:6" ht="33.75" customHeight="1" x14ac:dyDescent="0.25">
      <c r="B6" s="131" t="s">
        <v>1051</v>
      </c>
      <c r="C6" s="137"/>
      <c r="E6" s="131" t="s">
        <v>1051</v>
      </c>
      <c r="F6" s="137"/>
    </row>
    <row r="7" spans="1:6" ht="33.75" customHeight="1" x14ac:dyDescent="0.25">
      <c r="B7" s="131" t="s">
        <v>1052</v>
      </c>
      <c r="C7" s="137"/>
      <c r="E7" s="131" t="s">
        <v>1052</v>
      </c>
      <c r="F7" s="137"/>
    </row>
    <row r="8" spans="1:6" ht="33.75" customHeight="1" x14ac:dyDescent="0.25">
      <c r="B8" s="131" t="s">
        <v>1053</v>
      </c>
      <c r="C8" s="137"/>
      <c r="E8" s="131" t="s">
        <v>1053</v>
      </c>
      <c r="F8" s="137"/>
    </row>
    <row r="9" spans="1:6" ht="33.75" customHeight="1" x14ac:dyDescent="0.25">
      <c r="B9" s="131" t="s">
        <v>1054</v>
      </c>
      <c r="C9" s="137"/>
      <c r="E9" s="131" t="s">
        <v>1054</v>
      </c>
      <c r="F9" s="137"/>
    </row>
    <row r="10" spans="1:6" ht="33.75" customHeight="1" x14ac:dyDescent="0.25">
      <c r="B10" s="132" t="s">
        <v>1055</v>
      </c>
      <c r="C10" s="138"/>
      <c r="E10" s="132" t="s">
        <v>1055</v>
      </c>
      <c r="F10" s="138"/>
    </row>
    <row r="11" spans="1:6" ht="33.75" customHeight="1" thickBot="1" x14ac:dyDescent="0.3">
      <c r="B11" s="131" t="s">
        <v>1056</v>
      </c>
      <c r="C11" s="137"/>
      <c r="E11" s="133" t="s">
        <v>1056</v>
      </c>
      <c r="F11" s="140"/>
    </row>
    <row r="12" spans="1:6" ht="33.75" customHeight="1" thickBot="1" x14ac:dyDescent="0.3">
      <c r="B12" s="134" t="s">
        <v>1057</v>
      </c>
      <c r="C12" s="139"/>
    </row>
    <row r="13" spans="1:6" ht="33.75" customHeight="1" x14ac:dyDescent="0.25">
      <c r="B13" s="132" t="s">
        <v>1058</v>
      </c>
      <c r="C13" s="138"/>
      <c r="E13" s="171" t="s">
        <v>1059</v>
      </c>
      <c r="F13" s="172"/>
    </row>
    <row r="14" spans="1:6" ht="33.75" customHeight="1" x14ac:dyDescent="0.25">
      <c r="B14" s="131" t="s">
        <v>1060</v>
      </c>
      <c r="C14" s="138"/>
      <c r="E14" s="131" t="s">
        <v>1051</v>
      </c>
      <c r="F14" s="137"/>
    </row>
    <row r="15" spans="1:6" ht="33.75" customHeight="1" thickBot="1" x14ac:dyDescent="0.3">
      <c r="B15" s="135" t="s">
        <v>1061</v>
      </c>
      <c r="C15" s="140"/>
      <c r="E15" s="133" t="s">
        <v>1052</v>
      </c>
      <c r="F15" s="140"/>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6"/>
    </row>
  </sheetData>
  <sheetProtection algorithmName="SHA-512" hashValue="+0V4/DGxdj0jIiwk2mq5R7C0JbRE0BI2Zi9UQ5pkdd4VP7ecpgDzGwkFKQebYQkMMXwz2zEAkCAZv4aflge0lQ==" saltValue="lLhY0TbIRcp6M96K1Y34Dg=="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93"/>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97" customWidth="1"/>
    <col min="7" max="7" width="50.7109375" style="97" customWidth="1"/>
    <col min="8" max="8" width="5.7109375" style="97" customWidth="1"/>
    <col min="9" max="10" width="60.7109375" style="97" customWidth="1"/>
    <col min="11" max="11" width="100.140625" style="128"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288" t="s">
        <v>0</v>
      </c>
      <c r="C2" s="289"/>
      <c r="D2" s="292" t="s">
        <v>1</v>
      </c>
      <c r="E2" s="292" t="s">
        <v>2</v>
      </c>
      <c r="F2" s="278" t="s">
        <v>3</v>
      </c>
      <c r="G2" s="277" t="s">
        <v>872</v>
      </c>
      <c r="H2" s="279" t="s">
        <v>706</v>
      </c>
      <c r="I2" s="280"/>
      <c r="J2" s="281"/>
      <c r="K2" s="278" t="s">
        <v>830</v>
      </c>
      <c r="L2" s="327" t="s">
        <v>798</v>
      </c>
      <c r="M2" s="327"/>
      <c r="N2" s="327"/>
    </row>
    <row r="3" spans="2:14" ht="151.5" customHeight="1" x14ac:dyDescent="0.25">
      <c r="B3" s="290"/>
      <c r="C3" s="291"/>
      <c r="D3" s="292"/>
      <c r="E3" s="292"/>
      <c r="F3" s="278"/>
      <c r="G3" s="278"/>
      <c r="H3" s="282"/>
      <c r="I3" s="283"/>
      <c r="J3" s="284"/>
      <c r="K3" s="278"/>
      <c r="L3" s="327"/>
      <c r="M3" s="327"/>
      <c r="N3" s="327"/>
    </row>
    <row r="4" spans="2:14" x14ac:dyDescent="0.25">
      <c r="B4" s="46" t="s">
        <v>840</v>
      </c>
      <c r="C4" s="46"/>
      <c r="D4" s="46"/>
      <c r="E4" s="46"/>
      <c r="F4" s="46"/>
      <c r="G4" s="46"/>
      <c r="H4" s="46"/>
      <c r="I4" s="46"/>
      <c r="J4" s="46"/>
      <c r="K4" s="47"/>
      <c r="L4" s="328" t="s">
        <v>4</v>
      </c>
      <c r="M4" s="328"/>
      <c r="N4" s="328"/>
    </row>
    <row r="5" spans="2:14" x14ac:dyDescent="0.25">
      <c r="B5" s="181" t="s">
        <v>67</v>
      </c>
      <c r="C5" s="183"/>
      <c r="D5" s="232" t="s">
        <v>7</v>
      </c>
      <c r="E5" s="229"/>
      <c r="F5" s="201" t="s">
        <v>8</v>
      </c>
      <c r="G5" s="204" t="s">
        <v>714</v>
      </c>
      <c r="H5" s="34" t="b">
        <v>0</v>
      </c>
      <c r="I5" s="48" t="s">
        <v>304</v>
      </c>
      <c r="J5" s="49" t="s">
        <v>707</v>
      </c>
      <c r="K5" s="207"/>
      <c r="L5" s="189" t="s">
        <v>67</v>
      </c>
      <c r="M5" s="175"/>
      <c r="N5" s="50" t="str">
        <f>IF(H8=TRUE,"",IF(H5=TRUE,I5,""))</f>
        <v/>
      </c>
    </row>
    <row r="6" spans="2:14" x14ac:dyDescent="0.25">
      <c r="B6" s="193"/>
      <c r="C6" s="194"/>
      <c r="D6" s="215"/>
      <c r="E6" s="230"/>
      <c r="F6" s="202"/>
      <c r="G6" s="205"/>
      <c r="H6" s="34" t="b">
        <v>0</v>
      </c>
      <c r="I6" s="48" t="s">
        <v>305</v>
      </c>
      <c r="J6" s="49" t="s">
        <v>707</v>
      </c>
      <c r="K6" s="286"/>
      <c r="L6" s="331"/>
      <c r="M6" s="337"/>
      <c r="N6" s="50" t="str">
        <f>IF(H8=TRUE,"",IF(H6=TRUE,I6,""))</f>
        <v/>
      </c>
    </row>
    <row r="7" spans="2:14" x14ac:dyDescent="0.25">
      <c r="B7" s="193"/>
      <c r="C7" s="194"/>
      <c r="D7" s="215"/>
      <c r="E7" s="230"/>
      <c r="F7" s="202"/>
      <c r="G7" s="205"/>
      <c r="H7" s="34" t="b">
        <v>0</v>
      </c>
      <c r="I7" s="48" t="s">
        <v>306</v>
      </c>
      <c r="J7" s="49" t="s">
        <v>707</v>
      </c>
      <c r="K7" s="286"/>
      <c r="L7" s="331"/>
      <c r="M7" s="337"/>
      <c r="N7" s="50" t="str">
        <f>IF(H8=TRUE,"",IF(H7=TRUE,I7,""))</f>
        <v/>
      </c>
    </row>
    <row r="8" spans="2:14" x14ac:dyDescent="0.25">
      <c r="B8" s="182"/>
      <c r="C8" s="184"/>
      <c r="D8" s="215"/>
      <c r="E8" s="230"/>
      <c r="F8" s="202"/>
      <c r="G8" s="206"/>
      <c r="H8" s="34" t="b">
        <v>0</v>
      </c>
      <c r="I8" s="48" t="s">
        <v>307</v>
      </c>
      <c r="J8" s="49" t="s">
        <v>707</v>
      </c>
      <c r="K8" s="287"/>
      <c r="L8" s="332"/>
      <c r="M8" s="176"/>
      <c r="N8" s="50" t="str">
        <f>IF(H8=TRUE, I8, "")</f>
        <v/>
      </c>
    </row>
    <row r="9" spans="2:14" ht="60" customHeight="1" x14ac:dyDescent="0.25">
      <c r="B9" s="181" t="s">
        <v>67</v>
      </c>
      <c r="C9" s="183" t="s">
        <v>5</v>
      </c>
      <c r="D9" s="215"/>
      <c r="E9" s="230"/>
      <c r="F9" s="202"/>
      <c r="G9" s="210" t="s">
        <v>715</v>
      </c>
      <c r="H9" s="35" t="b">
        <v>0</v>
      </c>
      <c r="I9" s="48" t="s">
        <v>836</v>
      </c>
      <c r="J9" s="49" t="s">
        <v>707</v>
      </c>
      <c r="K9" s="207" t="s">
        <v>873</v>
      </c>
      <c r="L9" s="189" t="s">
        <v>67</v>
      </c>
      <c r="M9" s="175" t="s">
        <v>5</v>
      </c>
      <c r="N9" s="50" t="str">
        <f>IF(H12=TRUE,"",IF(H9=TRUE,I9,""))</f>
        <v/>
      </c>
    </row>
    <row r="10" spans="2:14" ht="60" customHeight="1" x14ac:dyDescent="0.25">
      <c r="B10" s="193"/>
      <c r="C10" s="194"/>
      <c r="D10" s="215"/>
      <c r="E10" s="230"/>
      <c r="F10" s="202"/>
      <c r="G10" s="285"/>
      <c r="H10" s="35" t="b">
        <v>0</v>
      </c>
      <c r="I10" s="48" t="s">
        <v>309</v>
      </c>
      <c r="J10" s="49" t="s">
        <v>707</v>
      </c>
      <c r="K10" s="208"/>
      <c r="L10" s="331"/>
      <c r="M10" s="337"/>
      <c r="N10" s="50" t="str">
        <f>IF(H12=TRUE,"",IF(H10=TRUE,I10,""))</f>
        <v/>
      </c>
    </row>
    <row r="11" spans="2:14" ht="60" customHeight="1" x14ac:dyDescent="0.25">
      <c r="B11" s="193"/>
      <c r="C11" s="194"/>
      <c r="D11" s="215"/>
      <c r="E11" s="230"/>
      <c r="F11" s="202"/>
      <c r="G11" s="285"/>
      <c r="H11" s="35" t="b">
        <v>0</v>
      </c>
      <c r="I11" s="48" t="s">
        <v>837</v>
      </c>
      <c r="J11" s="49" t="s">
        <v>707</v>
      </c>
      <c r="K11" s="208"/>
      <c r="L11" s="331"/>
      <c r="M11" s="337"/>
      <c r="N11" s="50" t="str">
        <f>IF(H12=TRUE,"",IF(H11=TRUE,I11,""))</f>
        <v/>
      </c>
    </row>
    <row r="12" spans="2:14" ht="60" customHeight="1" x14ac:dyDescent="0.25">
      <c r="B12" s="182"/>
      <c r="C12" s="184"/>
      <c r="D12" s="215"/>
      <c r="E12" s="230"/>
      <c r="F12" s="202"/>
      <c r="G12" s="211"/>
      <c r="H12" s="35" t="b">
        <v>0</v>
      </c>
      <c r="I12" s="48" t="s">
        <v>311</v>
      </c>
      <c r="J12" s="49" t="s">
        <v>707</v>
      </c>
      <c r="K12" s="209"/>
      <c r="L12" s="332"/>
      <c r="M12" s="176"/>
      <c r="N12" s="50" t="str">
        <f t="shared" ref="N12:N22" si="0">IF(H12=TRUE, I12, "")</f>
        <v/>
      </c>
    </row>
    <row r="13" spans="2:14" ht="70.5" customHeight="1" x14ac:dyDescent="0.25">
      <c r="B13" s="181" t="s">
        <v>67</v>
      </c>
      <c r="C13" s="183" t="s">
        <v>6</v>
      </c>
      <c r="D13" s="215"/>
      <c r="E13" s="230"/>
      <c r="F13" s="202"/>
      <c r="G13" s="236" t="s">
        <v>716</v>
      </c>
      <c r="H13" s="35" t="b">
        <v>0</v>
      </c>
      <c r="I13" s="48" t="s">
        <v>312</v>
      </c>
      <c r="J13" s="49" t="s">
        <v>707</v>
      </c>
      <c r="K13" s="247"/>
      <c r="L13" s="189" t="s">
        <v>67</v>
      </c>
      <c r="M13" s="175" t="s">
        <v>6</v>
      </c>
      <c r="N13" s="50" t="str">
        <f t="shared" si="0"/>
        <v/>
      </c>
    </row>
    <row r="14" spans="2:14" ht="70.5" customHeight="1" x14ac:dyDescent="0.25">
      <c r="B14" s="193"/>
      <c r="C14" s="194"/>
      <c r="D14" s="215"/>
      <c r="E14" s="230"/>
      <c r="F14" s="202"/>
      <c r="G14" s="237"/>
      <c r="H14" s="35" t="b">
        <v>0</v>
      </c>
      <c r="I14" s="48" t="s">
        <v>313</v>
      </c>
      <c r="J14" s="49" t="s">
        <v>707</v>
      </c>
      <c r="K14" s="248"/>
      <c r="L14" s="331"/>
      <c r="M14" s="337"/>
      <c r="N14" s="50" t="str">
        <f t="shared" si="0"/>
        <v/>
      </c>
    </row>
    <row r="15" spans="2:14" ht="70.5" customHeight="1" x14ac:dyDescent="0.25">
      <c r="B15" s="193"/>
      <c r="C15" s="194"/>
      <c r="D15" s="215"/>
      <c r="E15" s="230"/>
      <c r="F15" s="202"/>
      <c r="G15" s="237"/>
      <c r="H15" s="35" t="b">
        <v>0</v>
      </c>
      <c r="I15" s="48" t="s">
        <v>314</v>
      </c>
      <c r="J15" s="49" t="s">
        <v>707</v>
      </c>
      <c r="K15" s="248"/>
      <c r="L15" s="331"/>
      <c r="M15" s="337"/>
      <c r="N15" s="50" t="str">
        <f t="shared" si="0"/>
        <v/>
      </c>
    </row>
    <row r="16" spans="2:14" ht="70.5" customHeight="1" x14ac:dyDescent="0.25">
      <c r="B16" s="193"/>
      <c r="C16" s="194"/>
      <c r="D16" s="215"/>
      <c r="E16" s="230"/>
      <c r="F16" s="202"/>
      <c r="G16" s="237"/>
      <c r="H16" s="35" t="b">
        <v>0</v>
      </c>
      <c r="I16" s="48" t="s">
        <v>315</v>
      </c>
      <c r="J16" s="49" t="s">
        <v>707</v>
      </c>
      <c r="K16" s="248"/>
      <c r="L16" s="331"/>
      <c r="M16" s="337"/>
      <c r="N16" s="50" t="str">
        <f t="shared" si="0"/>
        <v/>
      </c>
    </row>
    <row r="17" spans="2:14" ht="70.5" customHeight="1" x14ac:dyDescent="0.25">
      <c r="B17" s="193"/>
      <c r="C17" s="194"/>
      <c r="D17" s="215"/>
      <c r="E17" s="230"/>
      <c r="F17" s="202"/>
      <c r="G17" s="237"/>
      <c r="H17" s="35" t="b">
        <v>0</v>
      </c>
      <c r="I17" s="48" t="s">
        <v>316</v>
      </c>
      <c r="J17" s="49" t="s">
        <v>707</v>
      </c>
      <c r="K17" s="248"/>
      <c r="L17" s="331"/>
      <c r="M17" s="337"/>
      <c r="N17" s="50" t="str">
        <f t="shared" si="0"/>
        <v/>
      </c>
    </row>
    <row r="18" spans="2:14" ht="70.5" customHeight="1" x14ac:dyDescent="0.25">
      <c r="B18" s="193"/>
      <c r="C18" s="194"/>
      <c r="D18" s="215"/>
      <c r="E18" s="230"/>
      <c r="F18" s="202"/>
      <c r="G18" s="237"/>
      <c r="H18" s="35" t="b">
        <v>0</v>
      </c>
      <c r="I18" s="48" t="s">
        <v>838</v>
      </c>
      <c r="J18" s="49" t="s">
        <v>707</v>
      </c>
      <c r="K18" s="248"/>
      <c r="L18" s="331"/>
      <c r="M18" s="337"/>
      <c r="N18" s="50" t="str">
        <f t="shared" si="0"/>
        <v/>
      </c>
    </row>
    <row r="19" spans="2:14" ht="70.5" customHeight="1" x14ac:dyDescent="0.25">
      <c r="B19" s="193"/>
      <c r="C19" s="194"/>
      <c r="D19" s="215"/>
      <c r="E19" s="230"/>
      <c r="F19" s="202"/>
      <c r="G19" s="237"/>
      <c r="H19" s="35" t="b">
        <v>0</v>
      </c>
      <c r="I19" s="48" t="s">
        <v>318</v>
      </c>
      <c r="J19" s="49" t="s">
        <v>707</v>
      </c>
      <c r="K19" s="248"/>
      <c r="L19" s="331"/>
      <c r="M19" s="337"/>
      <c r="N19" s="50" t="str">
        <f t="shared" si="0"/>
        <v/>
      </c>
    </row>
    <row r="20" spans="2:14" ht="70.5" customHeight="1" x14ac:dyDescent="0.25">
      <c r="B20" s="193"/>
      <c r="C20" s="194"/>
      <c r="D20" s="215"/>
      <c r="E20" s="230"/>
      <c r="F20" s="202"/>
      <c r="G20" s="237"/>
      <c r="H20" s="35" t="b">
        <v>0</v>
      </c>
      <c r="I20" s="48" t="s">
        <v>319</v>
      </c>
      <c r="J20" s="49" t="s">
        <v>707</v>
      </c>
      <c r="K20" s="248"/>
      <c r="L20" s="331"/>
      <c r="M20" s="337"/>
      <c r="N20" s="50" t="str">
        <f t="shared" si="0"/>
        <v/>
      </c>
    </row>
    <row r="21" spans="2:14" ht="70.5" customHeight="1" x14ac:dyDescent="0.25">
      <c r="B21" s="193"/>
      <c r="C21" s="194"/>
      <c r="D21" s="215"/>
      <c r="E21" s="230"/>
      <c r="F21" s="202"/>
      <c r="G21" s="237"/>
      <c r="H21" s="35" t="b">
        <v>0</v>
      </c>
      <c r="I21" s="48" t="s">
        <v>320</v>
      </c>
      <c r="J21" s="49" t="s">
        <v>707</v>
      </c>
      <c r="K21" s="248"/>
      <c r="L21" s="331"/>
      <c r="M21" s="337"/>
      <c r="N21" s="50" t="str">
        <f t="shared" si="0"/>
        <v/>
      </c>
    </row>
    <row r="22" spans="2:14" ht="70.5" customHeight="1" x14ac:dyDescent="0.25">
      <c r="B22" s="193"/>
      <c r="C22" s="194"/>
      <c r="D22" s="215"/>
      <c r="E22" s="230"/>
      <c r="F22" s="202"/>
      <c r="G22" s="237"/>
      <c r="H22" s="35" t="b">
        <v>0</v>
      </c>
      <c r="I22" s="48" t="s">
        <v>321</v>
      </c>
      <c r="J22" s="49" t="s">
        <v>707</v>
      </c>
      <c r="K22" s="248"/>
      <c r="L22" s="331"/>
      <c r="M22" s="337"/>
      <c r="N22" s="50" t="str">
        <f t="shared" si="0"/>
        <v/>
      </c>
    </row>
    <row r="23" spans="2:14" ht="70.5" customHeight="1" x14ac:dyDescent="0.25">
      <c r="B23" s="182"/>
      <c r="C23" s="184"/>
      <c r="D23" s="215"/>
      <c r="E23" s="230"/>
      <c r="F23" s="202"/>
      <c r="G23" s="238"/>
      <c r="H23" s="35" t="b">
        <v>0</v>
      </c>
      <c r="I23" s="48" t="s">
        <v>708</v>
      </c>
      <c r="J23" s="29"/>
      <c r="K23" s="249"/>
      <c r="L23" s="332"/>
      <c r="M23" s="176"/>
      <c r="N23" s="51" t="str">
        <f>IF(J23="", "", J23)</f>
        <v/>
      </c>
    </row>
    <row r="24" spans="2:14" ht="175.5" customHeight="1" x14ac:dyDescent="0.25">
      <c r="B24" s="181" t="s">
        <v>74</v>
      </c>
      <c r="C24" s="183"/>
      <c r="D24" s="149"/>
      <c r="E24" s="151"/>
      <c r="F24" s="195" t="s">
        <v>41</v>
      </c>
      <c r="G24" s="173" t="s">
        <v>868</v>
      </c>
      <c r="H24" s="187" t="s">
        <v>707</v>
      </c>
      <c r="I24" s="179"/>
      <c r="J24" s="192" t="s">
        <v>707</v>
      </c>
      <c r="K24" s="157" t="s">
        <v>1068</v>
      </c>
      <c r="L24" s="154" t="s">
        <v>74</v>
      </c>
      <c r="M24" s="57"/>
      <c r="N24" s="50" t="str">
        <f>IF(I24="", "Nem ismert.", I24)</f>
        <v>Nem ismert.</v>
      </c>
    </row>
    <row r="25" spans="2:14" ht="39" customHeight="1" x14ac:dyDescent="0.25">
      <c r="B25" s="182"/>
      <c r="C25" s="184"/>
      <c r="D25" s="149"/>
      <c r="E25" s="151"/>
      <c r="F25" s="197"/>
      <c r="G25" s="174"/>
      <c r="H25" s="188"/>
      <c r="I25" s="191"/>
      <c r="J25" s="192"/>
      <c r="K25" s="158" t="str">
        <f>HYPERLINK("https://sztfh.hu/tevekenysegek/esg-hatosagi-tevekenyseg/esg-kerdoiv-kitolteset-segito-kalkulator/esg-kalkulator/","ESG kalkulátor")</f>
        <v>ESG kalkulátor</v>
      </c>
      <c r="L25" s="159"/>
      <c r="M25" s="150"/>
      <c r="N25" s="50"/>
    </row>
    <row r="26" spans="2:14" ht="43.5" customHeight="1" x14ac:dyDescent="0.25">
      <c r="B26" s="181" t="s">
        <v>76</v>
      </c>
      <c r="C26" s="183"/>
      <c r="D26" s="149"/>
      <c r="E26" s="151"/>
      <c r="F26" s="195"/>
      <c r="G26" s="185" t="s">
        <v>869</v>
      </c>
      <c r="H26" s="49" t="s">
        <v>707</v>
      </c>
      <c r="I26" s="48" t="s">
        <v>710</v>
      </c>
      <c r="J26" s="31"/>
      <c r="K26" s="199" t="s">
        <v>1069</v>
      </c>
      <c r="L26" s="189" t="s">
        <v>76</v>
      </c>
      <c r="M26" s="175"/>
      <c r="N26" s="58" t="str">
        <f>IF(J26="", "Nem ismert.", J26)</f>
        <v>Nem ismert.</v>
      </c>
    </row>
    <row r="27" spans="2:14" ht="43.5" customHeight="1" x14ac:dyDescent="0.25">
      <c r="B27" s="193"/>
      <c r="C27" s="194"/>
      <c r="D27" s="149"/>
      <c r="E27" s="151"/>
      <c r="F27" s="196"/>
      <c r="G27" s="198"/>
      <c r="H27" s="49" t="s">
        <v>707</v>
      </c>
      <c r="I27" s="48" t="s">
        <v>711</v>
      </c>
      <c r="J27" s="31"/>
      <c r="K27" s="200"/>
      <c r="L27" s="331"/>
      <c r="M27" s="337"/>
      <c r="N27" s="58" t="str">
        <f>IF(J27="", "Nem ismert.", J27)</f>
        <v>Nem ismert.</v>
      </c>
    </row>
    <row r="28" spans="2:14" ht="43.5" customHeight="1" x14ac:dyDescent="0.25">
      <c r="B28" s="193"/>
      <c r="C28" s="194"/>
      <c r="D28" s="149"/>
      <c r="E28" s="151"/>
      <c r="F28" s="196"/>
      <c r="G28" s="198"/>
      <c r="H28" s="49" t="s">
        <v>707</v>
      </c>
      <c r="I28" s="48" t="s">
        <v>712</v>
      </c>
      <c r="J28" s="31"/>
      <c r="K28" s="200"/>
      <c r="L28" s="331"/>
      <c r="M28" s="337"/>
      <c r="N28" s="58" t="str">
        <f>IF(J28="", "Nem ismert.", J28)</f>
        <v>Nem ismert.</v>
      </c>
    </row>
    <row r="29" spans="2:14" ht="43.5" customHeight="1" x14ac:dyDescent="0.25">
      <c r="B29" s="182"/>
      <c r="C29" s="184"/>
      <c r="D29" s="149"/>
      <c r="E29" s="151"/>
      <c r="F29" s="197"/>
      <c r="G29" s="186"/>
      <c r="H29" s="34" t="b">
        <v>0</v>
      </c>
      <c r="I29" s="48" t="s">
        <v>327</v>
      </c>
      <c r="J29" s="160" t="s">
        <v>707</v>
      </c>
      <c r="K29" s="158" t="str">
        <f>HYPERLINK("https://sztfh.hu/tevekenysegek/esg-hatosagi-tevekenyseg/esg-kerdoiv-kitolteset-segito-kalkulator/esg-kalkulator/","ESG kalkulátor")</f>
        <v>ESG kalkulátor</v>
      </c>
      <c r="L29" s="190"/>
      <c r="M29" s="176"/>
      <c r="N29" s="50" t="str">
        <f>IF(H29=TRUE, I29, "")</f>
        <v/>
      </c>
    </row>
    <row r="30" spans="2:14" ht="56.25" x14ac:dyDescent="0.25">
      <c r="B30" s="59" t="s">
        <v>77</v>
      </c>
      <c r="C30" s="60"/>
      <c r="D30" s="215"/>
      <c r="E30" s="153"/>
      <c r="F30" s="148"/>
      <c r="G30" s="61" t="s">
        <v>870</v>
      </c>
      <c r="H30" s="49" t="s">
        <v>707</v>
      </c>
      <c r="I30" s="29"/>
      <c r="J30" s="31"/>
      <c r="K30" s="62"/>
      <c r="L30" s="63" t="s">
        <v>77</v>
      </c>
      <c r="M30" s="64"/>
      <c r="N30" s="58" t="str">
        <f>IF(J30="", "Nem ismert.", J30)</f>
        <v>Nem ismert.</v>
      </c>
    </row>
    <row r="31" spans="2:14" s="65" customFormat="1" ht="39.75" customHeight="1" x14ac:dyDescent="0.25">
      <c r="B31" s="268" t="s">
        <v>83</v>
      </c>
      <c r="C31" s="220"/>
      <c r="D31" s="215"/>
      <c r="E31" s="271"/>
      <c r="F31" s="202"/>
      <c r="G31" s="185" t="s">
        <v>84</v>
      </c>
      <c r="H31" s="34" t="b">
        <v>0</v>
      </c>
      <c r="I31" s="48" t="s">
        <v>337</v>
      </c>
      <c r="J31" s="49" t="s">
        <v>707</v>
      </c>
      <c r="K31" s="207" t="s">
        <v>839</v>
      </c>
      <c r="L31" s="173" t="s">
        <v>83</v>
      </c>
      <c r="M31" s="338"/>
      <c r="N31" s="50" t="str">
        <f>IF(H31=TRUE, I31, "")</f>
        <v/>
      </c>
    </row>
    <row r="32" spans="2:14" s="65" customFormat="1" ht="39.75" customHeight="1" x14ac:dyDescent="0.25">
      <c r="B32" s="269"/>
      <c r="C32" s="221"/>
      <c r="D32" s="215"/>
      <c r="E32" s="271"/>
      <c r="F32" s="202"/>
      <c r="G32" s="198"/>
      <c r="H32" s="49" t="s">
        <v>707</v>
      </c>
      <c r="I32" s="66" t="s">
        <v>1038</v>
      </c>
      <c r="J32" s="32"/>
      <c r="K32" s="208"/>
      <c r="L32" s="333"/>
      <c r="M32" s="339"/>
      <c r="N32" s="67">
        <f>IF(H31=TRUE,"",J32)</f>
        <v>0</v>
      </c>
    </row>
    <row r="33" spans="2:14" s="65" customFormat="1" ht="39.75" customHeight="1" x14ac:dyDescent="0.25">
      <c r="B33" s="269"/>
      <c r="C33" s="221"/>
      <c r="D33" s="215"/>
      <c r="E33" s="271"/>
      <c r="F33" s="202"/>
      <c r="G33" s="198"/>
      <c r="H33" s="49" t="s">
        <v>707</v>
      </c>
      <c r="I33" s="66" t="s">
        <v>1039</v>
      </c>
      <c r="J33" s="32"/>
      <c r="K33" s="208"/>
      <c r="L33" s="333"/>
      <c r="M33" s="339"/>
      <c r="N33" s="67"/>
    </row>
    <row r="34" spans="2:14" s="65" customFormat="1" ht="39.75" customHeight="1" x14ac:dyDescent="0.25">
      <c r="B34" s="269"/>
      <c r="C34" s="221"/>
      <c r="D34" s="215"/>
      <c r="E34" s="271"/>
      <c r="F34" s="202"/>
      <c r="G34" s="198"/>
      <c r="H34" s="49" t="s">
        <v>707</v>
      </c>
      <c r="I34" s="66" t="s">
        <v>1040</v>
      </c>
      <c r="J34" s="32"/>
      <c r="K34" s="208"/>
      <c r="L34" s="333"/>
      <c r="M34" s="339"/>
      <c r="N34" s="67"/>
    </row>
    <row r="35" spans="2:14" s="65" customFormat="1" ht="39.75" customHeight="1" x14ac:dyDescent="0.25">
      <c r="B35" s="270"/>
      <c r="C35" s="222"/>
      <c r="D35" s="215"/>
      <c r="E35" s="272"/>
      <c r="F35" s="203"/>
      <c r="G35" s="186"/>
      <c r="H35" s="49" t="s">
        <v>707</v>
      </c>
      <c r="I35" s="66" t="s">
        <v>1041</v>
      </c>
      <c r="J35" s="32"/>
      <c r="K35" s="209"/>
      <c r="L35" s="174"/>
      <c r="M35" s="340"/>
      <c r="N35" s="67">
        <f>IF(H31=TRUE,"",J35)</f>
        <v>0</v>
      </c>
    </row>
    <row r="36" spans="2:14" ht="315.75" customHeight="1" x14ac:dyDescent="0.25">
      <c r="B36" s="274" t="s">
        <v>85</v>
      </c>
      <c r="C36" s="183"/>
      <c r="D36" s="215"/>
      <c r="E36" s="152"/>
      <c r="F36" s="147"/>
      <c r="G36" s="185" t="s">
        <v>86</v>
      </c>
      <c r="H36" s="187" t="s">
        <v>707</v>
      </c>
      <c r="I36" s="29"/>
      <c r="J36" s="30"/>
      <c r="K36" s="294" t="s">
        <v>1046</v>
      </c>
      <c r="L36" s="173" t="s">
        <v>85</v>
      </c>
      <c r="M36" s="175"/>
      <c r="N36" s="68" t="str">
        <f t="shared" ref="N36:N40" si="1">IF(J36="", "Nem ismert.", J36)</f>
        <v>Nem ismert.</v>
      </c>
    </row>
    <row r="37" spans="2:14" ht="315.75" customHeight="1" x14ac:dyDescent="0.25">
      <c r="B37" s="275"/>
      <c r="C37" s="194"/>
      <c r="D37" s="215"/>
      <c r="E37" s="152"/>
      <c r="F37" s="147"/>
      <c r="G37" s="198"/>
      <c r="H37" s="293"/>
      <c r="I37" s="177"/>
      <c r="J37" s="179"/>
      <c r="K37" s="295"/>
      <c r="L37" s="174"/>
      <c r="M37" s="176"/>
      <c r="N37" s="68" t="str">
        <f t="shared" si="1"/>
        <v>Nem ismert.</v>
      </c>
    </row>
    <row r="38" spans="2:14" ht="52.5" customHeight="1" x14ac:dyDescent="0.25">
      <c r="B38" s="276"/>
      <c r="C38" s="184"/>
      <c r="D38" s="215"/>
      <c r="E38" s="152"/>
      <c r="F38" s="147"/>
      <c r="G38" s="186"/>
      <c r="H38" s="188"/>
      <c r="I38" s="178"/>
      <c r="J38" s="180"/>
      <c r="K38" s="158" t="str">
        <f>HYPERLINK("https://sztfh.hu/tevekenysegek/esg-hatosagi-tevekenyseg/esg-kerdoiv-kitolteset-segito-kalkulator/esg-kalkulator/","ESG kalkulátor")</f>
        <v>ESG kalkulátor</v>
      </c>
      <c r="L38" s="161"/>
      <c r="M38" s="155"/>
      <c r="N38" s="68"/>
    </row>
    <row r="39" spans="2:14" ht="141.75" customHeight="1" x14ac:dyDescent="0.25">
      <c r="B39" s="181" t="s">
        <v>87</v>
      </c>
      <c r="C39" s="183"/>
      <c r="D39" s="215"/>
      <c r="E39" s="152"/>
      <c r="F39" s="147"/>
      <c r="G39" s="185" t="s">
        <v>88</v>
      </c>
      <c r="H39" s="187" t="s">
        <v>707</v>
      </c>
      <c r="I39" s="168"/>
      <c r="J39" s="41"/>
      <c r="K39" s="162" t="s">
        <v>1042</v>
      </c>
      <c r="L39" s="189" t="s">
        <v>87</v>
      </c>
      <c r="M39" s="175"/>
      <c r="N39" s="68" t="str">
        <f t="shared" si="1"/>
        <v>Nem ismert.</v>
      </c>
    </row>
    <row r="40" spans="2:14" ht="141.75" customHeight="1" x14ac:dyDescent="0.25">
      <c r="B40" s="182"/>
      <c r="C40" s="184"/>
      <c r="D40" s="215"/>
      <c r="E40" s="152"/>
      <c r="F40" s="147"/>
      <c r="G40" s="186"/>
      <c r="H40" s="188"/>
      <c r="I40" s="168"/>
      <c r="J40" s="41"/>
      <c r="K40" s="158" t="str">
        <f>HYPERLINK("https://sztfh.hu/tevekenysegek/esg-hatosagi-tevekenyseg/esg-kerdoiv-kitolteset-segito-kalkulator/esg-kalkulator/","ESG kalkulátor")</f>
        <v>ESG kalkulátor</v>
      </c>
      <c r="L40" s="190"/>
      <c r="M40" s="176"/>
      <c r="N40" s="68" t="str">
        <f t="shared" si="1"/>
        <v>Nem ismert.</v>
      </c>
    </row>
    <row r="41" spans="2:14" ht="69" customHeight="1" x14ac:dyDescent="0.25">
      <c r="B41" s="263" t="s">
        <v>89</v>
      </c>
      <c r="C41" s="183"/>
      <c r="D41" s="215"/>
      <c r="E41" s="266"/>
      <c r="F41" s="202"/>
      <c r="G41" s="185" t="s">
        <v>90</v>
      </c>
      <c r="H41" s="49" t="s">
        <v>707</v>
      </c>
      <c r="I41" s="29"/>
      <c r="J41" s="30"/>
      <c r="K41" s="219" t="s">
        <v>1043</v>
      </c>
      <c r="L41" s="189" t="s">
        <v>89</v>
      </c>
      <c r="M41" s="175"/>
      <c r="N41" s="68" t="str">
        <f t="shared" ref="N41:N72" si="2">IF(J41="", "Nem ismert.", J41)</f>
        <v>Nem ismert.</v>
      </c>
    </row>
    <row r="42" spans="2:14" ht="69" customHeight="1" x14ac:dyDescent="0.25">
      <c r="B42" s="265"/>
      <c r="C42" s="184"/>
      <c r="D42" s="215"/>
      <c r="E42" s="266"/>
      <c r="F42" s="202"/>
      <c r="G42" s="186"/>
      <c r="H42" s="49" t="s">
        <v>707</v>
      </c>
      <c r="I42" s="29"/>
      <c r="J42" s="30"/>
      <c r="K42" s="219"/>
      <c r="L42" s="332"/>
      <c r="M42" s="176"/>
      <c r="N42" s="68" t="str">
        <f t="shared" si="2"/>
        <v>Nem ismert.</v>
      </c>
    </row>
    <row r="43" spans="2:14" ht="75" customHeight="1" x14ac:dyDescent="0.25">
      <c r="B43" s="263" t="s">
        <v>91</v>
      </c>
      <c r="C43" s="183"/>
      <c r="D43" s="215"/>
      <c r="E43" s="266"/>
      <c r="F43" s="202"/>
      <c r="G43" s="185" t="s">
        <v>718</v>
      </c>
      <c r="H43" s="69" t="s">
        <v>707</v>
      </c>
      <c r="I43" s="70" t="s">
        <v>957</v>
      </c>
      <c r="J43" s="30"/>
      <c r="K43" s="219" t="s">
        <v>1044</v>
      </c>
      <c r="L43" s="189" t="s">
        <v>91</v>
      </c>
      <c r="M43" s="175"/>
      <c r="N43" s="68" t="str">
        <f t="shared" si="2"/>
        <v>Nem ismert.</v>
      </c>
    </row>
    <row r="44" spans="2:14" ht="75" customHeight="1" x14ac:dyDescent="0.25">
      <c r="B44" s="264"/>
      <c r="C44" s="194"/>
      <c r="D44" s="215"/>
      <c r="E44" s="266"/>
      <c r="F44" s="202"/>
      <c r="G44" s="198"/>
      <c r="H44" s="69" t="s">
        <v>707</v>
      </c>
      <c r="I44" s="70" t="s">
        <v>958</v>
      </c>
      <c r="J44" s="30"/>
      <c r="K44" s="219"/>
      <c r="L44" s="331"/>
      <c r="M44" s="337"/>
      <c r="N44" s="68" t="str">
        <f t="shared" si="2"/>
        <v>Nem ismert.</v>
      </c>
    </row>
    <row r="45" spans="2:14" ht="75" customHeight="1" x14ac:dyDescent="0.25">
      <c r="B45" s="264"/>
      <c r="C45" s="194"/>
      <c r="D45" s="215"/>
      <c r="E45" s="266"/>
      <c r="F45" s="202"/>
      <c r="G45" s="198"/>
      <c r="H45" s="69" t="s">
        <v>707</v>
      </c>
      <c r="I45" s="70" t="s">
        <v>959</v>
      </c>
      <c r="J45" s="30"/>
      <c r="K45" s="219"/>
      <c r="L45" s="331"/>
      <c r="M45" s="337"/>
      <c r="N45" s="68" t="str">
        <f t="shared" si="2"/>
        <v>Nem ismert.</v>
      </c>
    </row>
    <row r="46" spans="2:14" ht="75" customHeight="1" x14ac:dyDescent="0.25">
      <c r="B46" s="264"/>
      <c r="C46" s="194"/>
      <c r="D46" s="215"/>
      <c r="E46" s="266"/>
      <c r="F46" s="202"/>
      <c r="G46" s="198"/>
      <c r="H46" s="69" t="s">
        <v>707</v>
      </c>
      <c r="I46" s="70" t="s">
        <v>960</v>
      </c>
      <c r="J46" s="30"/>
      <c r="K46" s="219"/>
      <c r="L46" s="331"/>
      <c r="M46" s="337"/>
      <c r="N46" s="68" t="str">
        <f t="shared" si="2"/>
        <v>Nem ismert.</v>
      </c>
    </row>
    <row r="47" spans="2:14" ht="75" customHeight="1" x14ac:dyDescent="0.25">
      <c r="B47" s="264"/>
      <c r="C47" s="194"/>
      <c r="D47" s="215"/>
      <c r="E47" s="266"/>
      <c r="F47" s="202"/>
      <c r="G47" s="198"/>
      <c r="H47" s="69" t="s">
        <v>707</v>
      </c>
      <c r="I47" s="70" t="s">
        <v>961</v>
      </c>
      <c r="J47" s="30"/>
      <c r="K47" s="219"/>
      <c r="L47" s="331"/>
      <c r="M47" s="337"/>
      <c r="N47" s="68" t="str">
        <f t="shared" si="2"/>
        <v>Nem ismert.</v>
      </c>
    </row>
    <row r="48" spans="2:14" ht="75" customHeight="1" x14ac:dyDescent="0.25">
      <c r="B48" s="264"/>
      <c r="C48" s="194"/>
      <c r="D48" s="215"/>
      <c r="E48" s="266"/>
      <c r="F48" s="202"/>
      <c r="G48" s="198"/>
      <c r="H48" s="69" t="s">
        <v>707</v>
      </c>
      <c r="I48" s="70" t="s">
        <v>962</v>
      </c>
      <c r="J48" s="30"/>
      <c r="K48" s="219"/>
      <c r="L48" s="331"/>
      <c r="M48" s="337"/>
      <c r="N48" s="68" t="str">
        <f t="shared" si="2"/>
        <v>Nem ismert.</v>
      </c>
    </row>
    <row r="49" spans="2:14" ht="75" customHeight="1" x14ac:dyDescent="0.25">
      <c r="B49" s="264"/>
      <c r="C49" s="194"/>
      <c r="D49" s="215"/>
      <c r="E49" s="266"/>
      <c r="F49" s="202"/>
      <c r="G49" s="198"/>
      <c r="H49" s="69" t="s">
        <v>707</v>
      </c>
      <c r="I49" s="70" t="s">
        <v>963</v>
      </c>
      <c r="J49" s="30"/>
      <c r="K49" s="219"/>
      <c r="L49" s="331"/>
      <c r="M49" s="337"/>
      <c r="N49" s="68" t="str">
        <f t="shared" si="2"/>
        <v>Nem ismert.</v>
      </c>
    </row>
    <row r="50" spans="2:14" ht="75" customHeight="1" x14ac:dyDescent="0.25">
      <c r="B50" s="264"/>
      <c r="C50" s="194"/>
      <c r="D50" s="215"/>
      <c r="E50" s="266"/>
      <c r="F50" s="202"/>
      <c r="G50" s="198"/>
      <c r="H50" s="69" t="s">
        <v>707</v>
      </c>
      <c r="I50" s="70" t="s">
        <v>964</v>
      </c>
      <c r="J50" s="30"/>
      <c r="K50" s="219"/>
      <c r="L50" s="331"/>
      <c r="M50" s="337"/>
      <c r="N50" s="68" t="str">
        <f t="shared" si="2"/>
        <v>Nem ismert.</v>
      </c>
    </row>
    <row r="51" spans="2:14" ht="75" customHeight="1" x14ac:dyDescent="0.25">
      <c r="B51" s="264"/>
      <c r="C51" s="194"/>
      <c r="D51" s="215"/>
      <c r="E51" s="266"/>
      <c r="F51" s="202"/>
      <c r="G51" s="198"/>
      <c r="H51" s="69" t="s">
        <v>707</v>
      </c>
      <c r="I51" s="70" t="s">
        <v>965</v>
      </c>
      <c r="J51" s="30"/>
      <c r="K51" s="219"/>
      <c r="L51" s="331"/>
      <c r="M51" s="337"/>
      <c r="N51" s="68" t="str">
        <f t="shared" si="2"/>
        <v>Nem ismert.</v>
      </c>
    </row>
    <row r="52" spans="2:14" ht="75" customHeight="1" x14ac:dyDescent="0.25">
      <c r="B52" s="264"/>
      <c r="C52" s="194"/>
      <c r="D52" s="215"/>
      <c r="E52" s="266"/>
      <c r="F52" s="202"/>
      <c r="G52" s="198"/>
      <c r="H52" s="69" t="s">
        <v>707</v>
      </c>
      <c r="I52" s="70" t="s">
        <v>966</v>
      </c>
      <c r="J52" s="30"/>
      <c r="K52" s="219"/>
      <c r="L52" s="331"/>
      <c r="M52" s="337"/>
      <c r="N52" s="68" t="str">
        <f t="shared" si="2"/>
        <v>Nem ismert.</v>
      </c>
    </row>
    <row r="53" spans="2:14" ht="75" customHeight="1" x14ac:dyDescent="0.25">
      <c r="B53" s="264"/>
      <c r="C53" s="194"/>
      <c r="D53" s="215"/>
      <c r="E53" s="266"/>
      <c r="F53" s="202"/>
      <c r="G53" s="198"/>
      <c r="H53" s="69" t="s">
        <v>707</v>
      </c>
      <c r="I53" s="70" t="s">
        <v>967</v>
      </c>
      <c r="J53" s="30"/>
      <c r="K53" s="219"/>
      <c r="L53" s="331"/>
      <c r="M53" s="337"/>
      <c r="N53" s="68" t="str">
        <f t="shared" si="2"/>
        <v>Nem ismert.</v>
      </c>
    </row>
    <row r="54" spans="2:14" ht="75" customHeight="1" x14ac:dyDescent="0.25">
      <c r="B54" s="264"/>
      <c r="C54" s="194"/>
      <c r="D54" s="215"/>
      <c r="E54" s="266"/>
      <c r="F54" s="202"/>
      <c r="G54" s="198"/>
      <c r="H54" s="69" t="s">
        <v>707</v>
      </c>
      <c r="I54" s="70" t="s">
        <v>968</v>
      </c>
      <c r="J54" s="30"/>
      <c r="K54" s="219"/>
      <c r="L54" s="331"/>
      <c r="M54" s="337"/>
      <c r="N54" s="68" t="str">
        <f t="shared" si="2"/>
        <v>Nem ismert.</v>
      </c>
    </row>
    <row r="55" spans="2:14" ht="75" customHeight="1" x14ac:dyDescent="0.25">
      <c r="B55" s="264"/>
      <c r="C55" s="194"/>
      <c r="D55" s="215"/>
      <c r="E55" s="266"/>
      <c r="F55" s="202"/>
      <c r="G55" s="198"/>
      <c r="H55" s="69" t="s">
        <v>707</v>
      </c>
      <c r="I55" s="70" t="s">
        <v>969</v>
      </c>
      <c r="J55" s="30"/>
      <c r="K55" s="219"/>
      <c r="L55" s="331"/>
      <c r="M55" s="337"/>
      <c r="N55" s="68" t="str">
        <f t="shared" si="2"/>
        <v>Nem ismert.</v>
      </c>
    </row>
    <row r="56" spans="2:14" ht="75" customHeight="1" x14ac:dyDescent="0.25">
      <c r="B56" s="264"/>
      <c r="C56" s="194"/>
      <c r="D56" s="215"/>
      <c r="E56" s="266"/>
      <c r="F56" s="202"/>
      <c r="G56" s="198"/>
      <c r="H56" s="69" t="s">
        <v>707</v>
      </c>
      <c r="I56" s="70" t="s">
        <v>970</v>
      </c>
      <c r="J56" s="30"/>
      <c r="K56" s="219"/>
      <c r="L56" s="331"/>
      <c r="M56" s="337"/>
      <c r="N56" s="68" t="str">
        <f t="shared" si="2"/>
        <v>Nem ismert.</v>
      </c>
    </row>
    <row r="57" spans="2:14" ht="75" customHeight="1" x14ac:dyDescent="0.25">
      <c r="B57" s="264"/>
      <c r="C57" s="194"/>
      <c r="D57" s="215"/>
      <c r="E57" s="266"/>
      <c r="F57" s="202"/>
      <c r="G57" s="198"/>
      <c r="H57" s="69" t="s">
        <v>707</v>
      </c>
      <c r="I57" s="70" t="s">
        <v>971</v>
      </c>
      <c r="J57" s="42"/>
      <c r="K57" s="219"/>
      <c r="L57" s="331"/>
      <c r="M57" s="337"/>
      <c r="N57" s="68" t="str">
        <f t="shared" si="2"/>
        <v>Nem ismert.</v>
      </c>
    </row>
    <row r="58" spans="2:14" ht="75" customHeight="1" x14ac:dyDescent="0.25">
      <c r="B58" s="264"/>
      <c r="C58" s="194"/>
      <c r="D58" s="215"/>
      <c r="E58" s="266"/>
      <c r="F58" s="202"/>
      <c r="G58" s="198"/>
      <c r="H58" s="69" t="s">
        <v>707</v>
      </c>
      <c r="I58" s="71" t="s">
        <v>877</v>
      </c>
      <c r="J58" s="41"/>
      <c r="K58" s="219"/>
      <c r="L58" s="331"/>
      <c r="M58" s="337"/>
      <c r="N58" s="68" t="str">
        <f t="shared" si="2"/>
        <v>Nem ismert.</v>
      </c>
    </row>
    <row r="59" spans="2:14" ht="75" customHeight="1" x14ac:dyDescent="0.25">
      <c r="B59" s="264"/>
      <c r="C59" s="194"/>
      <c r="D59" s="215"/>
      <c r="E59" s="266"/>
      <c r="F59" s="202"/>
      <c r="G59" s="198"/>
      <c r="H59" s="69" t="s">
        <v>707</v>
      </c>
      <c r="I59" s="71" t="s">
        <v>878</v>
      </c>
      <c r="J59" s="41"/>
      <c r="K59" s="219"/>
      <c r="L59" s="331"/>
      <c r="M59" s="337"/>
      <c r="N59" s="68" t="str">
        <f t="shared" si="2"/>
        <v>Nem ismert.</v>
      </c>
    </row>
    <row r="60" spans="2:14" ht="75" customHeight="1" x14ac:dyDescent="0.25">
      <c r="B60" s="264"/>
      <c r="C60" s="194"/>
      <c r="D60" s="215"/>
      <c r="E60" s="266"/>
      <c r="F60" s="202"/>
      <c r="G60" s="198"/>
      <c r="H60" s="69" t="s">
        <v>707</v>
      </c>
      <c r="I60" s="71" t="s">
        <v>879</v>
      </c>
      <c r="J60" s="41"/>
      <c r="K60" s="219"/>
      <c r="L60" s="331"/>
      <c r="M60" s="337"/>
      <c r="N60" s="68" t="str">
        <f t="shared" si="2"/>
        <v>Nem ismert.</v>
      </c>
    </row>
    <row r="61" spans="2:14" ht="75" customHeight="1" x14ac:dyDescent="0.25">
      <c r="B61" s="264"/>
      <c r="C61" s="194"/>
      <c r="D61" s="215"/>
      <c r="E61" s="266"/>
      <c r="F61" s="202"/>
      <c r="G61" s="198"/>
      <c r="H61" s="69" t="s">
        <v>707</v>
      </c>
      <c r="I61" s="71" t="s">
        <v>880</v>
      </c>
      <c r="J61" s="41"/>
      <c r="K61" s="219"/>
      <c r="L61" s="331"/>
      <c r="M61" s="337"/>
      <c r="N61" s="68" t="str">
        <f t="shared" si="2"/>
        <v>Nem ismert.</v>
      </c>
    </row>
    <row r="62" spans="2:14" ht="75" customHeight="1" x14ac:dyDescent="0.25">
      <c r="B62" s="264"/>
      <c r="C62" s="194"/>
      <c r="D62" s="215"/>
      <c r="E62" s="266"/>
      <c r="F62" s="202"/>
      <c r="G62" s="198"/>
      <c r="H62" s="69" t="s">
        <v>707</v>
      </c>
      <c r="I62" s="71" t="s">
        <v>881</v>
      </c>
      <c r="J62" s="41"/>
      <c r="K62" s="219"/>
      <c r="L62" s="331"/>
      <c r="M62" s="337"/>
      <c r="N62" s="68" t="str">
        <f t="shared" si="2"/>
        <v>Nem ismert.</v>
      </c>
    </row>
    <row r="63" spans="2:14" ht="75" customHeight="1" x14ac:dyDescent="0.25">
      <c r="B63" s="264"/>
      <c r="C63" s="194"/>
      <c r="D63" s="215"/>
      <c r="E63" s="266"/>
      <c r="F63" s="202"/>
      <c r="G63" s="198"/>
      <c r="H63" s="69" t="s">
        <v>707</v>
      </c>
      <c r="I63" s="71" t="s">
        <v>882</v>
      </c>
      <c r="J63" s="41"/>
      <c r="K63" s="219"/>
      <c r="L63" s="331"/>
      <c r="M63" s="337"/>
      <c r="N63" s="68" t="str">
        <f t="shared" si="2"/>
        <v>Nem ismert.</v>
      </c>
    </row>
    <row r="64" spans="2:14" ht="75" customHeight="1" x14ac:dyDescent="0.25">
      <c r="B64" s="264"/>
      <c r="C64" s="194"/>
      <c r="D64" s="215"/>
      <c r="E64" s="266"/>
      <c r="F64" s="202"/>
      <c r="G64" s="198"/>
      <c r="H64" s="69" t="s">
        <v>707</v>
      </c>
      <c r="I64" s="71" t="s">
        <v>883</v>
      </c>
      <c r="J64" s="41"/>
      <c r="K64" s="219"/>
      <c r="L64" s="331"/>
      <c r="M64" s="337"/>
      <c r="N64" s="68" t="str">
        <f t="shared" si="2"/>
        <v>Nem ismert.</v>
      </c>
    </row>
    <row r="65" spans="2:14" ht="75" customHeight="1" x14ac:dyDescent="0.25">
      <c r="B65" s="264"/>
      <c r="C65" s="194"/>
      <c r="D65" s="215"/>
      <c r="E65" s="266"/>
      <c r="F65" s="202"/>
      <c r="G65" s="198"/>
      <c r="H65" s="69" t="s">
        <v>707</v>
      </c>
      <c r="I65" s="71" t="s">
        <v>884</v>
      </c>
      <c r="J65" s="41"/>
      <c r="K65" s="219"/>
      <c r="L65" s="331"/>
      <c r="M65" s="337"/>
      <c r="N65" s="68" t="str">
        <f t="shared" si="2"/>
        <v>Nem ismert.</v>
      </c>
    </row>
    <row r="66" spans="2:14" ht="75" customHeight="1" x14ac:dyDescent="0.25">
      <c r="B66" s="264"/>
      <c r="C66" s="194"/>
      <c r="D66" s="215"/>
      <c r="E66" s="266"/>
      <c r="F66" s="202"/>
      <c r="G66" s="198"/>
      <c r="H66" s="69" t="s">
        <v>707</v>
      </c>
      <c r="I66" s="71" t="s">
        <v>885</v>
      </c>
      <c r="J66" s="41"/>
      <c r="K66" s="219"/>
      <c r="L66" s="331"/>
      <c r="M66" s="337"/>
      <c r="N66" s="68" t="str">
        <f t="shared" si="2"/>
        <v>Nem ismert.</v>
      </c>
    </row>
    <row r="67" spans="2:14" ht="75" customHeight="1" x14ac:dyDescent="0.25">
      <c r="B67" s="264"/>
      <c r="C67" s="194"/>
      <c r="D67" s="215"/>
      <c r="E67" s="266"/>
      <c r="F67" s="202"/>
      <c r="G67" s="198"/>
      <c r="H67" s="69" t="s">
        <v>707</v>
      </c>
      <c r="I67" s="71" t="s">
        <v>886</v>
      </c>
      <c r="J67" s="41"/>
      <c r="K67" s="219"/>
      <c r="L67" s="331"/>
      <c r="M67" s="337"/>
      <c r="N67" s="68" t="str">
        <f t="shared" si="2"/>
        <v>Nem ismert.</v>
      </c>
    </row>
    <row r="68" spans="2:14" ht="75" customHeight="1" x14ac:dyDescent="0.25">
      <c r="B68" s="264"/>
      <c r="C68" s="194"/>
      <c r="D68" s="215"/>
      <c r="E68" s="266"/>
      <c r="F68" s="202"/>
      <c r="G68" s="198"/>
      <c r="H68" s="69" t="s">
        <v>707</v>
      </c>
      <c r="I68" s="71" t="s">
        <v>887</v>
      </c>
      <c r="J68" s="41"/>
      <c r="K68" s="219"/>
      <c r="L68" s="331"/>
      <c r="M68" s="337"/>
      <c r="N68" s="68" t="str">
        <f t="shared" si="2"/>
        <v>Nem ismert.</v>
      </c>
    </row>
    <row r="69" spans="2:14" ht="75" customHeight="1" x14ac:dyDescent="0.25">
      <c r="B69" s="264"/>
      <c r="C69" s="194"/>
      <c r="D69" s="215"/>
      <c r="E69" s="266"/>
      <c r="F69" s="202"/>
      <c r="G69" s="198"/>
      <c r="H69" s="69" t="s">
        <v>707</v>
      </c>
      <c r="I69" s="71" t="s">
        <v>888</v>
      </c>
      <c r="J69" s="41"/>
      <c r="K69" s="219"/>
      <c r="L69" s="331"/>
      <c r="M69" s="337"/>
      <c r="N69" s="68" t="str">
        <f t="shared" si="2"/>
        <v>Nem ismert.</v>
      </c>
    </row>
    <row r="70" spans="2:14" ht="75" customHeight="1" x14ac:dyDescent="0.25">
      <c r="B70" s="264"/>
      <c r="C70" s="194"/>
      <c r="D70" s="215"/>
      <c r="E70" s="266"/>
      <c r="F70" s="202"/>
      <c r="G70" s="198"/>
      <c r="H70" s="69" t="s">
        <v>707</v>
      </c>
      <c r="I70" s="71" t="s">
        <v>889</v>
      </c>
      <c r="J70" s="41"/>
      <c r="K70" s="219"/>
      <c r="L70" s="331"/>
      <c r="M70" s="337"/>
      <c r="N70" s="68" t="str">
        <f t="shared" si="2"/>
        <v>Nem ismert.</v>
      </c>
    </row>
    <row r="71" spans="2:14" ht="75" customHeight="1" x14ac:dyDescent="0.25">
      <c r="B71" s="264"/>
      <c r="C71" s="194"/>
      <c r="D71" s="215"/>
      <c r="E71" s="266"/>
      <c r="F71" s="202"/>
      <c r="G71" s="198"/>
      <c r="H71" s="69" t="s">
        <v>707</v>
      </c>
      <c r="I71" s="71" t="s">
        <v>890</v>
      </c>
      <c r="J71" s="41"/>
      <c r="K71" s="219"/>
      <c r="L71" s="331"/>
      <c r="M71" s="337"/>
      <c r="N71" s="68" t="str">
        <f t="shared" si="2"/>
        <v>Nem ismert.</v>
      </c>
    </row>
    <row r="72" spans="2:14" ht="75" customHeight="1" x14ac:dyDescent="0.25">
      <c r="B72" s="265"/>
      <c r="C72" s="184"/>
      <c r="D72" s="215"/>
      <c r="E72" s="266"/>
      <c r="F72" s="203"/>
      <c r="G72" s="186"/>
      <c r="H72" s="69" t="s">
        <v>707</v>
      </c>
      <c r="I72" s="71" t="s">
        <v>891</v>
      </c>
      <c r="J72" s="41"/>
      <c r="K72" s="219"/>
      <c r="L72" s="332"/>
      <c r="M72" s="176"/>
      <c r="N72" s="68" t="str">
        <f t="shared" si="2"/>
        <v>Nem ismert.</v>
      </c>
    </row>
    <row r="73" spans="2:14" ht="75" x14ac:dyDescent="0.25">
      <c r="B73" s="72" t="s">
        <v>94</v>
      </c>
      <c r="C73" s="73"/>
      <c r="D73" s="215"/>
      <c r="E73" s="266"/>
      <c r="F73" s="235"/>
      <c r="G73" s="55" t="s">
        <v>95</v>
      </c>
      <c r="H73" s="69" t="s">
        <v>707</v>
      </c>
      <c r="I73" s="29"/>
      <c r="J73" s="69" t="s">
        <v>707</v>
      </c>
      <c r="K73" s="254"/>
      <c r="L73" s="56" t="s">
        <v>94</v>
      </c>
      <c r="M73" s="74"/>
      <c r="N73" s="50" t="str">
        <f>IF(I73="", "Nem ismert.", I73)</f>
        <v>Nem ismert.</v>
      </c>
    </row>
    <row r="74" spans="2:14" ht="278.25" customHeight="1" x14ac:dyDescent="0.25">
      <c r="B74" s="72" t="s">
        <v>94</v>
      </c>
      <c r="C74" s="53" t="s">
        <v>5</v>
      </c>
      <c r="D74" s="215"/>
      <c r="E74" s="266"/>
      <c r="F74" s="235"/>
      <c r="G74" s="75" t="s">
        <v>806</v>
      </c>
      <c r="H74" s="241" t="s">
        <v>38</v>
      </c>
      <c r="I74" s="242"/>
      <c r="J74" s="243"/>
      <c r="K74" s="254"/>
      <c r="L74" s="56" t="s">
        <v>94</v>
      </c>
      <c r="M74" s="57" t="s">
        <v>5</v>
      </c>
      <c r="N74" s="69" t="s">
        <v>707</v>
      </c>
    </row>
    <row r="75" spans="2:14" ht="156.75" customHeight="1" x14ac:dyDescent="0.25">
      <c r="B75" s="72" t="s">
        <v>99</v>
      </c>
      <c r="C75" s="53"/>
      <c r="D75" s="215"/>
      <c r="E75" s="266"/>
      <c r="F75" s="54" t="s">
        <v>1071</v>
      </c>
      <c r="G75" s="55" t="s">
        <v>98</v>
      </c>
      <c r="H75" s="69" t="s">
        <v>707</v>
      </c>
      <c r="I75" s="29"/>
      <c r="J75" s="69" t="s">
        <v>707</v>
      </c>
      <c r="K75" s="76" t="s">
        <v>842</v>
      </c>
      <c r="L75" s="56" t="s">
        <v>99</v>
      </c>
      <c r="M75" s="57"/>
      <c r="N75" s="50" t="str">
        <f t="shared" ref="N75:N76" si="3">IF(I75="", "Nem ismert.", I75)</f>
        <v>Nem ismert.</v>
      </c>
    </row>
    <row r="76" spans="2:14" ht="95.25" customHeight="1" x14ac:dyDescent="0.25">
      <c r="B76" s="52" t="s">
        <v>100</v>
      </c>
      <c r="C76" s="53"/>
      <c r="D76" s="215"/>
      <c r="E76" s="266"/>
      <c r="F76" s="235" t="s">
        <v>1072</v>
      </c>
      <c r="G76" s="55" t="s">
        <v>340</v>
      </c>
      <c r="H76" s="69" t="s">
        <v>707</v>
      </c>
      <c r="I76" s="29"/>
      <c r="J76" s="69" t="s">
        <v>707</v>
      </c>
      <c r="K76" s="77" t="s">
        <v>39</v>
      </c>
      <c r="L76" s="56" t="s">
        <v>100</v>
      </c>
      <c r="M76" s="57"/>
      <c r="N76" s="50" t="str">
        <f t="shared" si="3"/>
        <v>Nem ismert.</v>
      </c>
    </row>
    <row r="77" spans="2:14" ht="75" x14ac:dyDescent="0.25">
      <c r="B77" s="72" t="s">
        <v>100</v>
      </c>
      <c r="C77" s="53" t="s">
        <v>6</v>
      </c>
      <c r="D77" s="215"/>
      <c r="E77" s="266"/>
      <c r="F77" s="235"/>
      <c r="G77" s="78" t="s">
        <v>226</v>
      </c>
      <c r="H77" s="69" t="s">
        <v>707</v>
      </c>
      <c r="I77" s="29"/>
      <c r="J77" s="31"/>
      <c r="K77" s="77" t="s">
        <v>843</v>
      </c>
      <c r="L77" s="56" t="s">
        <v>100</v>
      </c>
      <c r="M77" s="57" t="s">
        <v>6</v>
      </c>
      <c r="N77" s="58" t="str">
        <f>IF(J77="", "Nem", J77)</f>
        <v>Nem</v>
      </c>
    </row>
    <row r="78" spans="2:14" ht="75" x14ac:dyDescent="0.25">
      <c r="B78" s="52" t="s">
        <v>100</v>
      </c>
      <c r="C78" s="53" t="s">
        <v>25</v>
      </c>
      <c r="D78" s="215"/>
      <c r="E78" s="266"/>
      <c r="F78" s="235"/>
      <c r="G78" s="78" t="s">
        <v>227</v>
      </c>
      <c r="H78" s="69" t="s">
        <v>707</v>
      </c>
      <c r="I78" s="29"/>
      <c r="J78" s="29"/>
      <c r="K78" s="77" t="s">
        <v>101</v>
      </c>
      <c r="L78" s="56" t="s">
        <v>100</v>
      </c>
      <c r="M78" s="57" t="s">
        <v>25</v>
      </c>
      <c r="N78" s="50" t="str">
        <f>IF(J78="", "Nem", J78)</f>
        <v>Nem</v>
      </c>
    </row>
    <row r="79" spans="2:14" ht="112.5" x14ac:dyDescent="0.25">
      <c r="B79" s="72" t="s">
        <v>100</v>
      </c>
      <c r="C79" s="53" t="s">
        <v>26</v>
      </c>
      <c r="D79" s="233"/>
      <c r="E79" s="267"/>
      <c r="F79" s="235"/>
      <c r="G79" s="78" t="s">
        <v>743</v>
      </c>
      <c r="H79" s="69" t="s">
        <v>707</v>
      </c>
      <c r="I79" s="29"/>
      <c r="J79" s="69" t="s">
        <v>707</v>
      </c>
      <c r="K79" s="79"/>
      <c r="L79" s="56" t="s">
        <v>100</v>
      </c>
      <c r="M79" s="57" t="s">
        <v>26</v>
      </c>
      <c r="N79" s="50" t="str">
        <f t="shared" ref="N79:N85" si="4">IF(I79="", "Nem ismert.", I79)</f>
        <v>Nem ismert.</v>
      </c>
    </row>
    <row r="80" spans="2:14" ht="225" x14ac:dyDescent="0.25">
      <c r="B80" s="52" t="s">
        <v>102</v>
      </c>
      <c r="C80" s="53"/>
      <c r="D80" s="273" t="s">
        <v>9</v>
      </c>
      <c r="E80" s="229" t="s">
        <v>10</v>
      </c>
      <c r="F80" s="235" t="s">
        <v>1073</v>
      </c>
      <c r="G80" s="55" t="s">
        <v>103</v>
      </c>
      <c r="H80" s="69" t="s">
        <v>707</v>
      </c>
      <c r="I80" s="29"/>
      <c r="J80" s="69" t="s">
        <v>707</v>
      </c>
      <c r="K80" s="77" t="s">
        <v>744</v>
      </c>
      <c r="L80" s="56" t="s">
        <v>102</v>
      </c>
      <c r="M80" s="57"/>
      <c r="N80" s="50" t="str">
        <f t="shared" si="4"/>
        <v>Nem ismert.</v>
      </c>
    </row>
    <row r="81" spans="2:14" ht="131.25" x14ac:dyDescent="0.25">
      <c r="B81" s="72" t="s">
        <v>102</v>
      </c>
      <c r="C81" s="53" t="s">
        <v>5</v>
      </c>
      <c r="D81" s="273"/>
      <c r="E81" s="230"/>
      <c r="F81" s="235"/>
      <c r="G81" s="78" t="s">
        <v>746</v>
      </c>
      <c r="H81" s="69" t="s">
        <v>707</v>
      </c>
      <c r="I81" s="29"/>
      <c r="J81" s="69" t="s">
        <v>707</v>
      </c>
      <c r="K81" s="77"/>
      <c r="L81" s="56" t="s">
        <v>102</v>
      </c>
      <c r="M81" s="57" t="s">
        <v>5</v>
      </c>
      <c r="N81" s="50" t="str">
        <f t="shared" si="4"/>
        <v>Nem ismert.</v>
      </c>
    </row>
    <row r="82" spans="2:14" s="87" customFormat="1" ht="93.75" x14ac:dyDescent="0.25">
      <c r="B82" s="80" t="s">
        <v>104</v>
      </c>
      <c r="C82" s="81"/>
      <c r="D82" s="273"/>
      <c r="E82" s="230"/>
      <c r="F82" s="82"/>
      <c r="G82" s="83" t="s">
        <v>105</v>
      </c>
      <c r="H82" s="69" t="s">
        <v>707</v>
      </c>
      <c r="I82" s="29"/>
      <c r="J82" s="69" t="s">
        <v>707</v>
      </c>
      <c r="K82" s="84"/>
      <c r="L82" s="85" t="s">
        <v>104</v>
      </c>
      <c r="M82" s="86"/>
      <c r="N82" s="50" t="str">
        <f t="shared" si="4"/>
        <v>Nem ismert.</v>
      </c>
    </row>
    <row r="83" spans="2:14" ht="75" x14ac:dyDescent="0.25">
      <c r="B83" s="80" t="s">
        <v>106</v>
      </c>
      <c r="C83" s="53"/>
      <c r="D83" s="273"/>
      <c r="E83" s="230"/>
      <c r="F83" s="82"/>
      <c r="G83" s="55" t="s">
        <v>807</v>
      </c>
      <c r="H83" s="69" t="s">
        <v>707</v>
      </c>
      <c r="I83" s="29"/>
      <c r="J83" s="69" t="s">
        <v>707</v>
      </c>
      <c r="K83" s="77"/>
      <c r="L83" s="85" t="s">
        <v>106</v>
      </c>
      <c r="M83" s="57"/>
      <c r="N83" s="50" t="str">
        <f t="shared" si="4"/>
        <v>Nem ismert.</v>
      </c>
    </row>
    <row r="84" spans="2:14" ht="300" x14ac:dyDescent="0.25">
      <c r="B84" s="52" t="s">
        <v>106</v>
      </c>
      <c r="C84" s="53" t="s">
        <v>5</v>
      </c>
      <c r="D84" s="273"/>
      <c r="E84" s="230"/>
      <c r="F84" s="82" t="s">
        <v>1074</v>
      </c>
      <c r="G84" s="88" t="s">
        <v>230</v>
      </c>
      <c r="H84" s="69" t="s">
        <v>707</v>
      </c>
      <c r="I84" s="29"/>
      <c r="J84" s="69" t="s">
        <v>707</v>
      </c>
      <c r="K84" s="89"/>
      <c r="L84" s="56" t="s">
        <v>106</v>
      </c>
      <c r="M84" s="57" t="s">
        <v>5</v>
      </c>
      <c r="N84" s="50" t="str">
        <f t="shared" si="4"/>
        <v>Nem ismert.</v>
      </c>
    </row>
    <row r="85" spans="2:14" ht="234.75" customHeight="1" x14ac:dyDescent="0.25">
      <c r="B85" s="52" t="s">
        <v>106</v>
      </c>
      <c r="C85" s="53" t="s">
        <v>6</v>
      </c>
      <c r="D85" s="273"/>
      <c r="E85" s="230"/>
      <c r="F85" s="82" t="s">
        <v>1075</v>
      </c>
      <c r="G85" s="88" t="s">
        <v>231</v>
      </c>
      <c r="H85" s="69" t="s">
        <v>707</v>
      </c>
      <c r="I85" s="29"/>
      <c r="J85" s="90" t="s">
        <v>707</v>
      </c>
      <c r="K85" s="89"/>
      <c r="L85" s="56" t="s">
        <v>106</v>
      </c>
      <c r="M85" s="57" t="s">
        <v>6</v>
      </c>
      <c r="N85" s="50" t="str">
        <f t="shared" si="4"/>
        <v>Nem ismert.</v>
      </c>
    </row>
    <row r="86" spans="2:14" ht="123.75" customHeight="1" x14ac:dyDescent="0.25">
      <c r="B86" s="72" t="s">
        <v>106</v>
      </c>
      <c r="C86" s="53" t="s">
        <v>25</v>
      </c>
      <c r="D86" s="273"/>
      <c r="E86" s="230"/>
      <c r="F86" s="235" t="s">
        <v>1076</v>
      </c>
      <c r="G86" s="88" t="s">
        <v>232</v>
      </c>
      <c r="H86" s="69" t="s">
        <v>707</v>
      </c>
      <c r="I86" s="29"/>
      <c r="J86" s="29"/>
      <c r="K86" s="77" t="s">
        <v>107</v>
      </c>
      <c r="L86" s="56" t="s">
        <v>106</v>
      </c>
      <c r="M86" s="57" t="s">
        <v>25</v>
      </c>
      <c r="N86" s="50" t="str">
        <f>IF(J86="", "Nem releváns.", J86)</f>
        <v>Nem releváns.</v>
      </c>
    </row>
    <row r="87" spans="2:14" ht="123.75" customHeight="1" x14ac:dyDescent="0.25">
      <c r="B87" s="72" t="s">
        <v>106</v>
      </c>
      <c r="C87" s="53" t="s">
        <v>26</v>
      </c>
      <c r="D87" s="273"/>
      <c r="E87" s="230"/>
      <c r="F87" s="235"/>
      <c r="G87" s="88" t="s">
        <v>233</v>
      </c>
      <c r="H87" s="69" t="s">
        <v>707</v>
      </c>
      <c r="I87" s="29"/>
      <c r="J87" s="29"/>
      <c r="K87" s="89"/>
      <c r="L87" s="56" t="s">
        <v>106</v>
      </c>
      <c r="M87" s="57" t="s">
        <v>26</v>
      </c>
      <c r="N87" s="50" t="str">
        <f>IF(J87="", "Nem releváns.", J87)</f>
        <v>Nem releváns.</v>
      </c>
    </row>
    <row r="88" spans="2:14" ht="123.75" customHeight="1" x14ac:dyDescent="0.25">
      <c r="B88" s="72" t="s">
        <v>106</v>
      </c>
      <c r="C88" s="53" t="s">
        <v>27</v>
      </c>
      <c r="D88" s="273"/>
      <c r="E88" s="230"/>
      <c r="F88" s="235"/>
      <c r="G88" s="88" t="s">
        <v>234</v>
      </c>
      <c r="H88" s="69" t="s">
        <v>707</v>
      </c>
      <c r="I88" s="29"/>
      <c r="J88" s="29"/>
      <c r="K88" s="77" t="s">
        <v>108</v>
      </c>
      <c r="L88" s="56" t="s">
        <v>106</v>
      </c>
      <c r="M88" s="57" t="s">
        <v>27</v>
      </c>
      <c r="N88" s="50" t="str">
        <f>IF(J88="", "Nem releváns.", J88)</f>
        <v>Nem releváns.</v>
      </c>
    </row>
    <row r="89" spans="2:14" ht="236.25" customHeight="1" x14ac:dyDescent="0.25">
      <c r="B89" s="52" t="s">
        <v>109</v>
      </c>
      <c r="C89" s="53"/>
      <c r="D89" s="273"/>
      <c r="E89" s="230"/>
      <c r="F89" s="82" t="s">
        <v>1077</v>
      </c>
      <c r="G89" s="55" t="s">
        <v>58</v>
      </c>
      <c r="H89" s="69" t="s">
        <v>707</v>
      </c>
      <c r="I89" s="29"/>
      <c r="J89" s="90" t="s">
        <v>707</v>
      </c>
      <c r="K89" s="77"/>
      <c r="L89" s="56" t="s">
        <v>109</v>
      </c>
      <c r="M89" s="57"/>
      <c r="N89" s="50" t="str">
        <f>IF(I89="", "Nem ismert.", I89)</f>
        <v>Nem ismert.</v>
      </c>
    </row>
    <row r="90" spans="2:14" ht="187.5" x14ac:dyDescent="0.25">
      <c r="B90" s="52" t="s">
        <v>110</v>
      </c>
      <c r="C90" s="53"/>
      <c r="D90" s="273"/>
      <c r="E90" s="230"/>
      <c r="F90" s="82" t="s">
        <v>1078</v>
      </c>
      <c r="G90" s="55" t="s">
        <v>35</v>
      </c>
      <c r="H90" s="69" t="s">
        <v>707</v>
      </c>
      <c r="I90" s="29"/>
      <c r="J90" s="29"/>
      <c r="K90" s="77"/>
      <c r="L90" s="56" t="s">
        <v>110</v>
      </c>
      <c r="M90" s="57"/>
      <c r="N90" s="50" t="str">
        <f>IF(J90="", "Nem releváns.", J90)</f>
        <v>Nem releváns.</v>
      </c>
    </row>
    <row r="91" spans="2:14" ht="142.5" customHeight="1" x14ac:dyDescent="0.25">
      <c r="B91" s="52" t="s">
        <v>111</v>
      </c>
      <c r="C91" s="53"/>
      <c r="D91" s="273"/>
      <c r="E91" s="230"/>
      <c r="F91" s="235" t="s">
        <v>1079</v>
      </c>
      <c r="G91" s="55" t="s">
        <v>112</v>
      </c>
      <c r="H91" s="69" t="s">
        <v>707</v>
      </c>
      <c r="I91" s="29"/>
      <c r="J91" s="29"/>
      <c r="K91" s="77" t="s">
        <v>748</v>
      </c>
      <c r="L91" s="56" t="s">
        <v>111</v>
      </c>
      <c r="M91" s="57"/>
      <c r="N91" s="50" t="str">
        <f>IF(J91="", "Nem releváns.", J91)</f>
        <v>Nem releváns.</v>
      </c>
    </row>
    <row r="92" spans="2:14" ht="142.5" customHeight="1" x14ac:dyDescent="0.25">
      <c r="B92" s="52" t="s">
        <v>111</v>
      </c>
      <c r="C92" s="53" t="s">
        <v>5</v>
      </c>
      <c r="D92" s="273"/>
      <c r="E92" s="231"/>
      <c r="F92" s="235"/>
      <c r="G92" s="78" t="s">
        <v>1045</v>
      </c>
      <c r="H92" s="69" t="s">
        <v>707</v>
      </c>
      <c r="I92" s="29"/>
      <c r="J92" s="69" t="s">
        <v>707</v>
      </c>
      <c r="K92" s="77"/>
      <c r="L92" s="56" t="s">
        <v>111</v>
      </c>
      <c r="M92" s="57" t="s">
        <v>5</v>
      </c>
      <c r="N92" s="50" t="str">
        <f>IF(I92="", "Nem ismert.", I92)</f>
        <v>Nem ismert.</v>
      </c>
    </row>
    <row r="93" spans="2:14" ht="168.75" x14ac:dyDescent="0.25">
      <c r="B93" s="52" t="s">
        <v>113</v>
      </c>
      <c r="C93" s="53"/>
      <c r="D93" s="273"/>
      <c r="E93" s="91" t="s">
        <v>11</v>
      </c>
      <c r="F93" s="54" t="s">
        <v>1080</v>
      </c>
      <c r="G93" s="55" t="s">
        <v>114</v>
      </c>
      <c r="H93" s="69" t="s">
        <v>707</v>
      </c>
      <c r="I93" s="29"/>
      <c r="J93" s="90" t="s">
        <v>707</v>
      </c>
      <c r="K93" s="77" t="s">
        <v>299</v>
      </c>
      <c r="L93" s="56" t="s">
        <v>113</v>
      </c>
      <c r="M93" s="57"/>
      <c r="N93" s="50" t="str">
        <f>IF(I93="", "Nem ismert.", I93)</f>
        <v>Nem ismert.</v>
      </c>
    </row>
    <row r="94" spans="2:14" ht="51.75" customHeight="1" x14ac:dyDescent="0.25">
      <c r="B94" s="260" t="s">
        <v>115</v>
      </c>
      <c r="C94" s="183"/>
      <c r="D94" s="232" t="s">
        <v>12</v>
      </c>
      <c r="E94" s="229" t="s">
        <v>13</v>
      </c>
      <c r="F94" s="201" t="s">
        <v>42</v>
      </c>
      <c r="G94" s="185" t="s">
        <v>808</v>
      </c>
      <c r="H94" s="69" t="s">
        <v>707</v>
      </c>
      <c r="I94" s="70" t="s">
        <v>972</v>
      </c>
      <c r="J94" s="30"/>
      <c r="K94" s="199" t="s">
        <v>844</v>
      </c>
      <c r="L94" s="334" t="s">
        <v>115</v>
      </c>
      <c r="M94" s="175"/>
      <c r="N94" s="68" t="str">
        <f>IF(J94="", "Nem ismert.", J94)</f>
        <v>Nem ismert.</v>
      </c>
    </row>
    <row r="95" spans="2:14" ht="51.75" customHeight="1" x14ac:dyDescent="0.25">
      <c r="B95" s="261"/>
      <c r="C95" s="194"/>
      <c r="D95" s="215"/>
      <c r="E95" s="230"/>
      <c r="F95" s="202"/>
      <c r="G95" s="198"/>
      <c r="H95" s="69" t="s">
        <v>707</v>
      </c>
      <c r="I95" s="66" t="s">
        <v>973</v>
      </c>
      <c r="J95" s="30"/>
      <c r="K95" s="200"/>
      <c r="L95" s="335"/>
      <c r="M95" s="337"/>
      <c r="N95" s="68" t="str">
        <f>IF(J95="", "Nem ismert.", J95)</f>
        <v>Nem ismert.</v>
      </c>
    </row>
    <row r="96" spans="2:14" ht="51.75" customHeight="1" x14ac:dyDescent="0.25">
      <c r="B96" s="261"/>
      <c r="C96" s="194"/>
      <c r="D96" s="215"/>
      <c r="E96" s="230"/>
      <c r="F96" s="202"/>
      <c r="G96" s="198"/>
      <c r="H96" s="69" t="s">
        <v>707</v>
      </c>
      <c r="I96" s="66" t="s">
        <v>974</v>
      </c>
      <c r="J96" s="30"/>
      <c r="K96" s="200"/>
      <c r="L96" s="335"/>
      <c r="M96" s="337"/>
      <c r="N96" s="68" t="str">
        <f>IF(J96="", "Nem ismert.", J96)</f>
        <v>Nem ismert.</v>
      </c>
    </row>
    <row r="97" spans="2:14" ht="51.75" customHeight="1" x14ac:dyDescent="0.25">
      <c r="B97" s="261"/>
      <c r="C97" s="194"/>
      <c r="D97" s="215"/>
      <c r="E97" s="230"/>
      <c r="F97" s="202"/>
      <c r="G97" s="198"/>
      <c r="H97" s="69" t="s">
        <v>707</v>
      </c>
      <c r="I97" s="70" t="s">
        <v>975</v>
      </c>
      <c r="J97" s="30"/>
      <c r="K97" s="200"/>
      <c r="L97" s="335"/>
      <c r="M97" s="337"/>
      <c r="N97" s="68" t="str">
        <f t="shared" ref="N97:N124" si="5">IF(J97="", "Nem ismert.", J97)</f>
        <v>Nem ismert.</v>
      </c>
    </row>
    <row r="98" spans="2:14" ht="51.75" customHeight="1" x14ac:dyDescent="0.25">
      <c r="B98" s="261"/>
      <c r="C98" s="194"/>
      <c r="D98" s="215"/>
      <c r="E98" s="230"/>
      <c r="F98" s="202"/>
      <c r="G98" s="198"/>
      <c r="H98" s="69" t="s">
        <v>707</v>
      </c>
      <c r="I98" s="66" t="s">
        <v>976</v>
      </c>
      <c r="J98" s="30"/>
      <c r="K98" s="200"/>
      <c r="L98" s="335"/>
      <c r="M98" s="337"/>
      <c r="N98" s="68" t="str">
        <f t="shared" si="5"/>
        <v>Nem ismert.</v>
      </c>
    </row>
    <row r="99" spans="2:14" ht="51.75" customHeight="1" x14ac:dyDescent="0.25">
      <c r="B99" s="261"/>
      <c r="C99" s="194"/>
      <c r="D99" s="215"/>
      <c r="E99" s="230"/>
      <c r="F99" s="202"/>
      <c r="G99" s="198"/>
      <c r="H99" s="69" t="s">
        <v>707</v>
      </c>
      <c r="I99" s="66" t="s">
        <v>974</v>
      </c>
      <c r="J99" s="30"/>
      <c r="K99" s="200"/>
      <c r="L99" s="335"/>
      <c r="M99" s="337"/>
      <c r="N99" s="68" t="str">
        <f t="shared" si="5"/>
        <v>Nem ismert.</v>
      </c>
    </row>
    <row r="100" spans="2:14" ht="51.75" customHeight="1" x14ac:dyDescent="0.25">
      <c r="B100" s="261"/>
      <c r="C100" s="194"/>
      <c r="D100" s="215"/>
      <c r="E100" s="230"/>
      <c r="F100" s="202"/>
      <c r="G100" s="198"/>
      <c r="H100" s="69" t="s">
        <v>707</v>
      </c>
      <c r="I100" s="66" t="s">
        <v>973</v>
      </c>
      <c r="J100" s="30"/>
      <c r="K100" s="200"/>
      <c r="L100" s="335"/>
      <c r="M100" s="337"/>
      <c r="N100" s="68" t="str">
        <f t="shared" si="5"/>
        <v>Nem ismert.</v>
      </c>
    </row>
    <row r="101" spans="2:14" ht="51.75" customHeight="1" x14ac:dyDescent="0.25">
      <c r="B101" s="261"/>
      <c r="C101" s="194"/>
      <c r="D101" s="215"/>
      <c r="E101" s="230"/>
      <c r="F101" s="202"/>
      <c r="G101" s="198"/>
      <c r="H101" s="69" t="s">
        <v>707</v>
      </c>
      <c r="I101" s="66" t="s">
        <v>977</v>
      </c>
      <c r="J101" s="30"/>
      <c r="K101" s="200"/>
      <c r="L101" s="335"/>
      <c r="M101" s="337"/>
      <c r="N101" s="68" t="str">
        <f t="shared" si="5"/>
        <v>Nem ismert.</v>
      </c>
    </row>
    <row r="102" spans="2:14" ht="51.75" customHeight="1" x14ac:dyDescent="0.25">
      <c r="B102" s="261"/>
      <c r="C102" s="194"/>
      <c r="D102" s="215"/>
      <c r="E102" s="230"/>
      <c r="F102" s="202"/>
      <c r="G102" s="198"/>
      <c r="H102" s="69" t="s">
        <v>707</v>
      </c>
      <c r="I102" s="66" t="s">
        <v>978</v>
      </c>
      <c r="J102" s="30"/>
      <c r="K102" s="200"/>
      <c r="L102" s="335"/>
      <c r="M102" s="337"/>
      <c r="N102" s="68" t="str">
        <f t="shared" si="5"/>
        <v>Nem ismert.</v>
      </c>
    </row>
    <row r="103" spans="2:14" ht="51.75" customHeight="1" x14ac:dyDescent="0.25">
      <c r="B103" s="261"/>
      <c r="C103" s="194"/>
      <c r="D103" s="215"/>
      <c r="E103" s="230"/>
      <c r="F103" s="202"/>
      <c r="G103" s="198"/>
      <c r="H103" s="69" t="s">
        <v>707</v>
      </c>
      <c r="I103" s="70" t="s">
        <v>979</v>
      </c>
      <c r="J103" s="30"/>
      <c r="K103" s="200"/>
      <c r="L103" s="335"/>
      <c r="M103" s="337"/>
      <c r="N103" s="68" t="str">
        <f t="shared" si="5"/>
        <v>Nem ismert.</v>
      </c>
    </row>
    <row r="104" spans="2:14" ht="51.75" customHeight="1" x14ac:dyDescent="0.25">
      <c r="B104" s="261"/>
      <c r="C104" s="194"/>
      <c r="D104" s="215"/>
      <c r="E104" s="230"/>
      <c r="F104" s="202"/>
      <c r="G104" s="198"/>
      <c r="H104" s="69" t="s">
        <v>707</v>
      </c>
      <c r="I104" s="66" t="s">
        <v>976</v>
      </c>
      <c r="J104" s="30"/>
      <c r="K104" s="200"/>
      <c r="L104" s="335"/>
      <c r="M104" s="337"/>
      <c r="N104" s="68" t="str">
        <f t="shared" si="5"/>
        <v>Nem ismert.</v>
      </c>
    </row>
    <row r="105" spans="2:14" ht="51.75" customHeight="1" x14ac:dyDescent="0.25">
      <c r="B105" s="261"/>
      <c r="C105" s="194"/>
      <c r="D105" s="215"/>
      <c r="E105" s="230"/>
      <c r="F105" s="202"/>
      <c r="G105" s="198"/>
      <c r="H105" s="69" t="s">
        <v>707</v>
      </c>
      <c r="I105" s="66" t="s">
        <v>974</v>
      </c>
      <c r="J105" s="30"/>
      <c r="K105" s="200"/>
      <c r="L105" s="335"/>
      <c r="M105" s="337"/>
      <c r="N105" s="68" t="str">
        <f t="shared" si="5"/>
        <v>Nem ismert.</v>
      </c>
    </row>
    <row r="106" spans="2:14" ht="51.75" customHeight="1" x14ac:dyDescent="0.25">
      <c r="B106" s="261"/>
      <c r="C106" s="194"/>
      <c r="D106" s="215"/>
      <c r="E106" s="230"/>
      <c r="F106" s="202"/>
      <c r="G106" s="198"/>
      <c r="H106" s="69" t="s">
        <v>707</v>
      </c>
      <c r="I106" s="66" t="s">
        <v>973</v>
      </c>
      <c r="J106" s="30"/>
      <c r="K106" s="200"/>
      <c r="L106" s="335"/>
      <c r="M106" s="337"/>
      <c r="N106" s="68" t="str">
        <f t="shared" si="5"/>
        <v>Nem ismert.</v>
      </c>
    </row>
    <row r="107" spans="2:14" ht="51.75" customHeight="1" x14ac:dyDescent="0.25">
      <c r="B107" s="261"/>
      <c r="C107" s="194"/>
      <c r="D107" s="215"/>
      <c r="E107" s="230"/>
      <c r="F107" s="202"/>
      <c r="G107" s="198"/>
      <c r="H107" s="69" t="s">
        <v>707</v>
      </c>
      <c r="I107" s="66" t="s">
        <v>977</v>
      </c>
      <c r="J107" s="30"/>
      <c r="K107" s="200"/>
      <c r="L107" s="335"/>
      <c r="M107" s="337"/>
      <c r="N107" s="68" t="str">
        <f>IF(J107="", "Nem ismert.", J107)</f>
        <v>Nem ismert.</v>
      </c>
    </row>
    <row r="108" spans="2:14" ht="51.75" customHeight="1" x14ac:dyDescent="0.25">
      <c r="B108" s="261"/>
      <c r="C108" s="194"/>
      <c r="D108" s="215"/>
      <c r="E108" s="230"/>
      <c r="F108" s="202"/>
      <c r="G108" s="198"/>
      <c r="H108" s="69" t="s">
        <v>707</v>
      </c>
      <c r="I108" s="66" t="s">
        <v>978</v>
      </c>
      <c r="J108" s="30"/>
      <c r="K108" s="200"/>
      <c r="L108" s="335"/>
      <c r="M108" s="337"/>
      <c r="N108" s="68" t="str">
        <f t="shared" si="5"/>
        <v>Nem ismert.</v>
      </c>
    </row>
    <row r="109" spans="2:14" ht="51.75" customHeight="1" x14ac:dyDescent="0.25">
      <c r="B109" s="261"/>
      <c r="C109" s="194"/>
      <c r="D109" s="215"/>
      <c r="E109" s="230"/>
      <c r="F109" s="202"/>
      <c r="G109" s="198"/>
      <c r="H109" s="34" t="b">
        <v>0</v>
      </c>
      <c r="I109" s="48" t="s">
        <v>980</v>
      </c>
      <c r="J109" s="90" t="s">
        <v>707</v>
      </c>
      <c r="K109" s="200"/>
      <c r="L109" s="335"/>
      <c r="M109" s="337"/>
      <c r="N109" s="50" t="str">
        <f>IF(H109=TRUE, "üzleti évi vízfelhasználás nem ismert.", "")</f>
        <v/>
      </c>
    </row>
    <row r="110" spans="2:14" ht="51.75" customHeight="1" x14ac:dyDescent="0.25">
      <c r="B110" s="261"/>
      <c r="C110" s="194"/>
      <c r="D110" s="215"/>
      <c r="E110" s="230"/>
      <c r="F110" s="202"/>
      <c r="G110" s="198"/>
      <c r="H110" s="69" t="s">
        <v>707</v>
      </c>
      <c r="I110" s="70" t="s">
        <v>892</v>
      </c>
      <c r="J110" s="30"/>
      <c r="K110" s="200"/>
      <c r="L110" s="335"/>
      <c r="M110" s="337"/>
      <c r="N110" s="68" t="str">
        <f t="shared" si="5"/>
        <v>Nem ismert.</v>
      </c>
    </row>
    <row r="111" spans="2:14" ht="51.75" customHeight="1" x14ac:dyDescent="0.25">
      <c r="B111" s="261"/>
      <c r="C111" s="194"/>
      <c r="D111" s="215"/>
      <c r="E111" s="230"/>
      <c r="F111" s="202"/>
      <c r="G111" s="198"/>
      <c r="H111" s="69" t="s">
        <v>707</v>
      </c>
      <c r="I111" s="66" t="s">
        <v>893</v>
      </c>
      <c r="J111" s="30"/>
      <c r="K111" s="200"/>
      <c r="L111" s="335"/>
      <c r="M111" s="337"/>
      <c r="N111" s="68" t="str">
        <f t="shared" si="5"/>
        <v>Nem ismert.</v>
      </c>
    </row>
    <row r="112" spans="2:14" ht="51.75" customHeight="1" x14ac:dyDescent="0.25">
      <c r="B112" s="261"/>
      <c r="C112" s="194"/>
      <c r="D112" s="215"/>
      <c r="E112" s="230"/>
      <c r="F112" s="202"/>
      <c r="G112" s="198"/>
      <c r="H112" s="69" t="s">
        <v>707</v>
      </c>
      <c r="I112" s="66" t="s">
        <v>894</v>
      </c>
      <c r="J112" s="30"/>
      <c r="K112" s="200"/>
      <c r="L112" s="335"/>
      <c r="M112" s="337"/>
      <c r="N112" s="68" t="str">
        <f t="shared" si="5"/>
        <v>Nem ismert.</v>
      </c>
    </row>
    <row r="113" spans="2:14" ht="51.75" customHeight="1" x14ac:dyDescent="0.25">
      <c r="B113" s="261"/>
      <c r="C113" s="194"/>
      <c r="D113" s="215"/>
      <c r="E113" s="230"/>
      <c r="F113" s="202"/>
      <c r="G113" s="198"/>
      <c r="H113" s="69" t="s">
        <v>707</v>
      </c>
      <c r="I113" s="70" t="s">
        <v>895</v>
      </c>
      <c r="J113" s="30"/>
      <c r="K113" s="200"/>
      <c r="L113" s="335"/>
      <c r="M113" s="337"/>
      <c r="N113" s="68" t="str">
        <f t="shared" si="5"/>
        <v>Nem ismert.</v>
      </c>
    </row>
    <row r="114" spans="2:14" ht="51.75" customHeight="1" x14ac:dyDescent="0.25">
      <c r="B114" s="261"/>
      <c r="C114" s="194"/>
      <c r="D114" s="215"/>
      <c r="E114" s="230"/>
      <c r="F114" s="202"/>
      <c r="G114" s="198"/>
      <c r="H114" s="69" t="s">
        <v>707</v>
      </c>
      <c r="I114" s="66" t="s">
        <v>896</v>
      </c>
      <c r="J114" s="30"/>
      <c r="K114" s="200"/>
      <c r="L114" s="335"/>
      <c r="M114" s="337"/>
      <c r="N114" s="68" t="str">
        <f t="shared" si="5"/>
        <v>Nem ismert.</v>
      </c>
    </row>
    <row r="115" spans="2:14" ht="51.75" customHeight="1" x14ac:dyDescent="0.25">
      <c r="B115" s="261"/>
      <c r="C115" s="194"/>
      <c r="D115" s="215"/>
      <c r="E115" s="230"/>
      <c r="F115" s="202"/>
      <c r="G115" s="198"/>
      <c r="H115" s="69" t="s">
        <v>707</v>
      </c>
      <c r="I115" s="66" t="s">
        <v>894</v>
      </c>
      <c r="J115" s="30"/>
      <c r="K115" s="200"/>
      <c r="L115" s="335"/>
      <c r="M115" s="337"/>
      <c r="N115" s="68" t="str">
        <f t="shared" si="5"/>
        <v>Nem ismert.</v>
      </c>
    </row>
    <row r="116" spans="2:14" ht="51.75" customHeight="1" x14ac:dyDescent="0.25">
      <c r="B116" s="261"/>
      <c r="C116" s="194"/>
      <c r="D116" s="215"/>
      <c r="E116" s="230"/>
      <c r="F116" s="202"/>
      <c r="G116" s="198"/>
      <c r="H116" s="69" t="s">
        <v>707</v>
      </c>
      <c r="I116" s="66" t="s">
        <v>893</v>
      </c>
      <c r="J116" s="30"/>
      <c r="K116" s="200"/>
      <c r="L116" s="335"/>
      <c r="M116" s="337"/>
      <c r="N116" s="68" t="str">
        <f t="shared" si="5"/>
        <v>Nem ismert.</v>
      </c>
    </row>
    <row r="117" spans="2:14" ht="51.75" customHeight="1" x14ac:dyDescent="0.25">
      <c r="B117" s="261"/>
      <c r="C117" s="194"/>
      <c r="D117" s="215"/>
      <c r="E117" s="230"/>
      <c r="F117" s="202"/>
      <c r="G117" s="198"/>
      <c r="H117" s="69" t="s">
        <v>707</v>
      </c>
      <c r="I117" s="66" t="s">
        <v>897</v>
      </c>
      <c r="J117" s="30"/>
      <c r="K117" s="200"/>
      <c r="L117" s="335"/>
      <c r="M117" s="337"/>
      <c r="N117" s="68" t="str">
        <f t="shared" si="5"/>
        <v>Nem ismert.</v>
      </c>
    </row>
    <row r="118" spans="2:14" ht="51.75" customHeight="1" x14ac:dyDescent="0.25">
      <c r="B118" s="261"/>
      <c r="C118" s="194"/>
      <c r="D118" s="215"/>
      <c r="E118" s="230"/>
      <c r="F118" s="202"/>
      <c r="G118" s="198"/>
      <c r="H118" s="69" t="s">
        <v>707</v>
      </c>
      <c r="I118" s="66" t="s">
        <v>898</v>
      </c>
      <c r="J118" s="30"/>
      <c r="K118" s="200"/>
      <c r="L118" s="335"/>
      <c r="M118" s="337"/>
      <c r="N118" s="68" t="str">
        <f t="shared" si="5"/>
        <v>Nem ismert.</v>
      </c>
    </row>
    <row r="119" spans="2:14" ht="51.75" customHeight="1" x14ac:dyDescent="0.25">
      <c r="B119" s="261"/>
      <c r="C119" s="194"/>
      <c r="D119" s="215"/>
      <c r="E119" s="230"/>
      <c r="F119" s="202"/>
      <c r="G119" s="198"/>
      <c r="H119" s="69" t="s">
        <v>707</v>
      </c>
      <c r="I119" s="70" t="s">
        <v>899</v>
      </c>
      <c r="J119" s="30"/>
      <c r="K119" s="200"/>
      <c r="L119" s="335"/>
      <c r="M119" s="337"/>
      <c r="N119" s="68" t="str">
        <f t="shared" si="5"/>
        <v>Nem ismert.</v>
      </c>
    </row>
    <row r="120" spans="2:14" ht="51.75" customHeight="1" x14ac:dyDescent="0.25">
      <c r="B120" s="261"/>
      <c r="C120" s="194"/>
      <c r="D120" s="215"/>
      <c r="E120" s="230"/>
      <c r="F120" s="202"/>
      <c r="G120" s="198"/>
      <c r="H120" s="69" t="s">
        <v>707</v>
      </c>
      <c r="I120" s="66" t="s">
        <v>896</v>
      </c>
      <c r="J120" s="30"/>
      <c r="K120" s="200"/>
      <c r="L120" s="335"/>
      <c r="M120" s="337"/>
      <c r="N120" s="68" t="str">
        <f t="shared" si="5"/>
        <v>Nem ismert.</v>
      </c>
    </row>
    <row r="121" spans="2:14" ht="51.75" customHeight="1" x14ac:dyDescent="0.25">
      <c r="B121" s="261"/>
      <c r="C121" s="194"/>
      <c r="D121" s="215"/>
      <c r="E121" s="230"/>
      <c r="F121" s="202"/>
      <c r="G121" s="198"/>
      <c r="H121" s="69" t="s">
        <v>707</v>
      </c>
      <c r="I121" s="66" t="s">
        <v>894</v>
      </c>
      <c r="J121" s="30"/>
      <c r="K121" s="200"/>
      <c r="L121" s="335"/>
      <c r="M121" s="337"/>
      <c r="N121" s="68" t="str">
        <f t="shared" si="5"/>
        <v>Nem ismert.</v>
      </c>
    </row>
    <row r="122" spans="2:14" ht="51.75" customHeight="1" x14ac:dyDescent="0.25">
      <c r="B122" s="261"/>
      <c r="C122" s="194"/>
      <c r="D122" s="215"/>
      <c r="E122" s="230"/>
      <c r="F122" s="202"/>
      <c r="G122" s="198"/>
      <c r="H122" s="69" t="s">
        <v>707</v>
      </c>
      <c r="I122" s="66" t="s">
        <v>893</v>
      </c>
      <c r="J122" s="30"/>
      <c r="K122" s="200"/>
      <c r="L122" s="335"/>
      <c r="M122" s="337"/>
      <c r="N122" s="68" t="str">
        <f t="shared" si="5"/>
        <v>Nem ismert.</v>
      </c>
    </row>
    <row r="123" spans="2:14" ht="51.75" customHeight="1" x14ac:dyDescent="0.25">
      <c r="B123" s="261"/>
      <c r="C123" s="194"/>
      <c r="D123" s="215"/>
      <c r="E123" s="230"/>
      <c r="F123" s="202"/>
      <c r="G123" s="198"/>
      <c r="H123" s="69" t="s">
        <v>707</v>
      </c>
      <c r="I123" s="66" t="s">
        <v>897</v>
      </c>
      <c r="J123" s="30"/>
      <c r="K123" s="200"/>
      <c r="L123" s="335"/>
      <c r="M123" s="337"/>
      <c r="N123" s="68" t="str">
        <f t="shared" si="5"/>
        <v>Nem ismert.</v>
      </c>
    </row>
    <row r="124" spans="2:14" ht="51.75" customHeight="1" x14ac:dyDescent="0.25">
      <c r="B124" s="261"/>
      <c r="C124" s="194"/>
      <c r="D124" s="215"/>
      <c r="E124" s="230"/>
      <c r="F124" s="202"/>
      <c r="G124" s="198"/>
      <c r="H124" s="69" t="s">
        <v>707</v>
      </c>
      <c r="I124" s="66" t="s">
        <v>898</v>
      </c>
      <c r="J124" s="30"/>
      <c r="K124" s="200"/>
      <c r="L124" s="335"/>
      <c r="M124" s="337"/>
      <c r="N124" s="68" t="str">
        <f t="shared" si="5"/>
        <v>Nem ismert.</v>
      </c>
    </row>
    <row r="125" spans="2:14" ht="51.75" customHeight="1" x14ac:dyDescent="0.25">
      <c r="B125" s="262"/>
      <c r="C125" s="184"/>
      <c r="D125" s="215"/>
      <c r="E125" s="230"/>
      <c r="F125" s="202"/>
      <c r="G125" s="186"/>
      <c r="H125" s="34" t="b">
        <v>0</v>
      </c>
      <c r="I125" s="48" t="s">
        <v>900</v>
      </c>
      <c r="J125" s="90" t="s">
        <v>707</v>
      </c>
      <c r="K125" s="234"/>
      <c r="L125" s="336"/>
      <c r="M125" s="176"/>
      <c r="N125" s="50" t="str">
        <f>IF(H125=TRUE, "üzleti évet megelőző üzleti év vízfelhasználása nem ismert.", "")</f>
        <v/>
      </c>
    </row>
    <row r="126" spans="2:14" ht="69.75" customHeight="1" x14ac:dyDescent="0.25">
      <c r="B126" s="72" t="s">
        <v>116</v>
      </c>
      <c r="C126" s="53"/>
      <c r="D126" s="215"/>
      <c r="E126" s="230"/>
      <c r="F126" s="202"/>
      <c r="G126" s="55" t="s">
        <v>871</v>
      </c>
      <c r="H126" s="69" t="s">
        <v>707</v>
      </c>
      <c r="I126" s="29"/>
      <c r="J126" s="31"/>
      <c r="K126" s="77"/>
      <c r="L126" s="56" t="s">
        <v>116</v>
      </c>
      <c r="M126" s="57"/>
      <c r="N126" s="58" t="str">
        <f>IF(J126="", "Nem ismert.", J126)</f>
        <v>Nem ismert.</v>
      </c>
    </row>
    <row r="127" spans="2:14" ht="42" customHeight="1" x14ac:dyDescent="0.25">
      <c r="B127" s="257" t="s">
        <v>123</v>
      </c>
      <c r="C127" s="251"/>
      <c r="D127" s="215"/>
      <c r="E127" s="230"/>
      <c r="F127" s="202"/>
      <c r="G127" s="185" t="s">
        <v>809</v>
      </c>
      <c r="H127" s="69" t="s">
        <v>707</v>
      </c>
      <c r="I127" s="66" t="s">
        <v>981</v>
      </c>
      <c r="J127" s="30"/>
      <c r="K127" s="207" t="s">
        <v>33</v>
      </c>
      <c r="L127" s="257" t="s">
        <v>123</v>
      </c>
      <c r="M127" s="251"/>
      <c r="N127" s="68" t="str">
        <f t="shared" ref="N127:N160" si="6">IF(J127="", "Nem ismert.", J127)</f>
        <v>Nem ismert.</v>
      </c>
    </row>
    <row r="128" spans="2:14" ht="42" customHeight="1" x14ac:dyDescent="0.25">
      <c r="B128" s="258"/>
      <c r="C128" s="252"/>
      <c r="D128" s="215"/>
      <c r="E128" s="230"/>
      <c r="F128" s="202"/>
      <c r="G128" s="198"/>
      <c r="H128" s="69" t="s">
        <v>707</v>
      </c>
      <c r="I128" s="66" t="s">
        <v>982</v>
      </c>
      <c r="J128" s="30"/>
      <c r="K128" s="208"/>
      <c r="L128" s="258"/>
      <c r="M128" s="252"/>
      <c r="N128" s="68" t="str">
        <f t="shared" si="6"/>
        <v>Nem ismert.</v>
      </c>
    </row>
    <row r="129" spans="2:14" ht="42" customHeight="1" x14ac:dyDescent="0.25">
      <c r="B129" s="258"/>
      <c r="C129" s="252"/>
      <c r="D129" s="215"/>
      <c r="E129" s="230"/>
      <c r="F129" s="202"/>
      <c r="G129" s="198"/>
      <c r="H129" s="69" t="s">
        <v>707</v>
      </c>
      <c r="I129" s="66" t="s">
        <v>983</v>
      </c>
      <c r="J129" s="30"/>
      <c r="K129" s="208"/>
      <c r="L129" s="258"/>
      <c r="M129" s="252"/>
      <c r="N129" s="68" t="str">
        <f t="shared" si="6"/>
        <v>Nem ismert.</v>
      </c>
    </row>
    <row r="130" spans="2:14" ht="42" customHeight="1" x14ac:dyDescent="0.25">
      <c r="B130" s="258"/>
      <c r="C130" s="252"/>
      <c r="D130" s="215"/>
      <c r="E130" s="230"/>
      <c r="F130" s="202"/>
      <c r="G130" s="198"/>
      <c r="H130" s="69" t="s">
        <v>707</v>
      </c>
      <c r="I130" s="66" t="s">
        <v>984</v>
      </c>
      <c r="J130" s="30"/>
      <c r="K130" s="208"/>
      <c r="L130" s="258"/>
      <c r="M130" s="252"/>
      <c r="N130" s="68" t="str">
        <f t="shared" si="6"/>
        <v>Nem ismert.</v>
      </c>
    </row>
    <row r="131" spans="2:14" ht="42" customHeight="1" x14ac:dyDescent="0.25">
      <c r="B131" s="258"/>
      <c r="C131" s="252"/>
      <c r="D131" s="215"/>
      <c r="E131" s="230"/>
      <c r="F131" s="202"/>
      <c r="G131" s="198"/>
      <c r="H131" s="69" t="s">
        <v>707</v>
      </c>
      <c r="I131" s="66" t="s">
        <v>985</v>
      </c>
      <c r="J131" s="30"/>
      <c r="K131" s="208"/>
      <c r="L131" s="258"/>
      <c r="M131" s="252"/>
      <c r="N131" s="68" t="str">
        <f t="shared" si="6"/>
        <v>Nem ismert.</v>
      </c>
    </row>
    <row r="132" spans="2:14" ht="42" customHeight="1" x14ac:dyDescent="0.25">
      <c r="B132" s="258"/>
      <c r="C132" s="252"/>
      <c r="D132" s="215"/>
      <c r="E132" s="230"/>
      <c r="F132" s="202"/>
      <c r="G132" s="198"/>
      <c r="H132" s="69" t="s">
        <v>707</v>
      </c>
      <c r="I132" s="66" t="s">
        <v>986</v>
      </c>
      <c r="J132" s="30"/>
      <c r="K132" s="208"/>
      <c r="L132" s="258"/>
      <c r="M132" s="252"/>
      <c r="N132" s="68" t="str">
        <f t="shared" si="6"/>
        <v>Nem ismert.</v>
      </c>
    </row>
    <row r="133" spans="2:14" ht="42" customHeight="1" x14ac:dyDescent="0.25">
      <c r="B133" s="258"/>
      <c r="C133" s="252"/>
      <c r="D133" s="215"/>
      <c r="E133" s="230"/>
      <c r="F133" s="202"/>
      <c r="G133" s="198"/>
      <c r="H133" s="69" t="s">
        <v>707</v>
      </c>
      <c r="I133" s="66" t="s">
        <v>982</v>
      </c>
      <c r="J133" s="30"/>
      <c r="K133" s="208"/>
      <c r="L133" s="258"/>
      <c r="M133" s="252"/>
      <c r="N133" s="68" t="str">
        <f t="shared" si="6"/>
        <v>Nem ismert.</v>
      </c>
    </row>
    <row r="134" spans="2:14" ht="42" customHeight="1" x14ac:dyDescent="0.25">
      <c r="B134" s="258"/>
      <c r="C134" s="252"/>
      <c r="D134" s="215"/>
      <c r="E134" s="230"/>
      <c r="F134" s="202"/>
      <c r="G134" s="198"/>
      <c r="H134" s="69" t="s">
        <v>707</v>
      </c>
      <c r="I134" s="66" t="s">
        <v>983</v>
      </c>
      <c r="J134" s="30"/>
      <c r="K134" s="208"/>
      <c r="L134" s="258"/>
      <c r="M134" s="252"/>
      <c r="N134" s="68" t="str">
        <f t="shared" si="6"/>
        <v>Nem ismert.</v>
      </c>
    </row>
    <row r="135" spans="2:14" ht="42" customHeight="1" x14ac:dyDescent="0.25">
      <c r="B135" s="258"/>
      <c r="C135" s="252"/>
      <c r="D135" s="215"/>
      <c r="E135" s="230"/>
      <c r="F135" s="202"/>
      <c r="G135" s="198"/>
      <c r="H135" s="69" t="s">
        <v>707</v>
      </c>
      <c r="I135" s="66" t="s">
        <v>984</v>
      </c>
      <c r="J135" s="30"/>
      <c r="K135" s="208"/>
      <c r="L135" s="258"/>
      <c r="M135" s="252"/>
      <c r="N135" s="68" t="str">
        <f t="shared" si="6"/>
        <v>Nem ismert.</v>
      </c>
    </row>
    <row r="136" spans="2:14" ht="42" customHeight="1" x14ac:dyDescent="0.25">
      <c r="B136" s="258"/>
      <c r="C136" s="252"/>
      <c r="D136" s="215"/>
      <c r="E136" s="230"/>
      <c r="F136" s="202"/>
      <c r="G136" s="198"/>
      <c r="H136" s="69" t="s">
        <v>707</v>
      </c>
      <c r="I136" s="66" t="s">
        <v>985</v>
      </c>
      <c r="J136" s="30"/>
      <c r="K136" s="208"/>
      <c r="L136" s="258"/>
      <c r="M136" s="252"/>
      <c r="N136" s="68" t="str">
        <f t="shared" si="6"/>
        <v>Nem ismert.</v>
      </c>
    </row>
    <row r="137" spans="2:14" ht="42" customHeight="1" x14ac:dyDescent="0.25">
      <c r="B137" s="258"/>
      <c r="C137" s="252"/>
      <c r="D137" s="215"/>
      <c r="E137" s="230"/>
      <c r="F137" s="202"/>
      <c r="G137" s="198"/>
      <c r="H137" s="69" t="s">
        <v>707</v>
      </c>
      <c r="I137" s="66" t="s">
        <v>987</v>
      </c>
      <c r="J137" s="30"/>
      <c r="K137" s="208"/>
      <c r="L137" s="258"/>
      <c r="M137" s="252"/>
      <c r="N137" s="68" t="str">
        <f t="shared" si="6"/>
        <v>Nem ismert.</v>
      </c>
    </row>
    <row r="138" spans="2:14" ht="42" customHeight="1" x14ac:dyDescent="0.25">
      <c r="B138" s="258"/>
      <c r="C138" s="252"/>
      <c r="D138" s="215"/>
      <c r="E138" s="230"/>
      <c r="F138" s="202"/>
      <c r="G138" s="198"/>
      <c r="H138" s="69" t="s">
        <v>707</v>
      </c>
      <c r="I138" s="66" t="s">
        <v>988</v>
      </c>
      <c r="J138" s="30"/>
      <c r="K138" s="208"/>
      <c r="L138" s="258"/>
      <c r="M138" s="252"/>
      <c r="N138" s="68" t="str">
        <f t="shared" si="6"/>
        <v>Nem ismert.</v>
      </c>
    </row>
    <row r="139" spans="2:14" ht="42" customHeight="1" x14ac:dyDescent="0.25">
      <c r="B139" s="258"/>
      <c r="C139" s="252"/>
      <c r="D139" s="215"/>
      <c r="E139" s="230"/>
      <c r="F139" s="202"/>
      <c r="G139" s="198"/>
      <c r="H139" s="69" t="s">
        <v>707</v>
      </c>
      <c r="I139" s="66" t="s">
        <v>989</v>
      </c>
      <c r="J139" s="30"/>
      <c r="K139" s="208"/>
      <c r="L139" s="258"/>
      <c r="M139" s="252"/>
      <c r="N139" s="68" t="str">
        <f t="shared" si="6"/>
        <v>Nem ismert.</v>
      </c>
    </row>
    <row r="140" spans="2:14" ht="42" customHeight="1" x14ac:dyDescent="0.25">
      <c r="B140" s="258"/>
      <c r="C140" s="252"/>
      <c r="D140" s="215"/>
      <c r="E140" s="230"/>
      <c r="F140" s="202"/>
      <c r="G140" s="198"/>
      <c r="H140" s="69" t="s">
        <v>707</v>
      </c>
      <c r="I140" s="66" t="s">
        <v>984</v>
      </c>
      <c r="J140" s="30"/>
      <c r="K140" s="208"/>
      <c r="L140" s="258"/>
      <c r="M140" s="252"/>
      <c r="N140" s="68" t="str">
        <f t="shared" si="6"/>
        <v>Nem ismert.</v>
      </c>
    </row>
    <row r="141" spans="2:14" ht="42" customHeight="1" x14ac:dyDescent="0.25">
      <c r="B141" s="258"/>
      <c r="C141" s="252"/>
      <c r="D141" s="215"/>
      <c r="E141" s="230"/>
      <c r="F141" s="202"/>
      <c r="G141" s="198"/>
      <c r="H141" s="69" t="s">
        <v>707</v>
      </c>
      <c r="I141" s="66" t="s">
        <v>985</v>
      </c>
      <c r="J141" s="30"/>
      <c r="K141" s="208"/>
      <c r="L141" s="258"/>
      <c r="M141" s="252"/>
      <c r="N141" s="68" t="str">
        <f t="shared" si="6"/>
        <v>Nem ismert.</v>
      </c>
    </row>
    <row r="142" spans="2:14" ht="42" customHeight="1" x14ac:dyDescent="0.25">
      <c r="B142" s="258"/>
      <c r="C142" s="252"/>
      <c r="D142" s="215"/>
      <c r="E142" s="230"/>
      <c r="F142" s="202"/>
      <c r="G142" s="198"/>
      <c r="H142" s="36" t="b">
        <v>0</v>
      </c>
      <c r="I142" s="48" t="s">
        <v>980</v>
      </c>
      <c r="J142" s="90" t="s">
        <v>707</v>
      </c>
      <c r="K142" s="208"/>
      <c r="L142" s="258"/>
      <c r="M142" s="252"/>
      <c r="N142" s="50" t="str">
        <f>IF(H142=TRUE, "üzleti évi vízfogyasztás nem ismert.", "")</f>
        <v/>
      </c>
    </row>
    <row r="143" spans="2:14" ht="42" customHeight="1" x14ac:dyDescent="0.25">
      <c r="B143" s="258"/>
      <c r="C143" s="252"/>
      <c r="D143" s="215"/>
      <c r="E143" s="230"/>
      <c r="F143" s="202"/>
      <c r="G143" s="198"/>
      <c r="H143" s="69" t="s">
        <v>707</v>
      </c>
      <c r="I143" s="66" t="s">
        <v>901</v>
      </c>
      <c r="J143" s="30"/>
      <c r="K143" s="208"/>
      <c r="L143" s="258"/>
      <c r="M143" s="252"/>
      <c r="N143" s="68" t="str">
        <f t="shared" si="6"/>
        <v>Nem ismert.</v>
      </c>
    </row>
    <row r="144" spans="2:14" ht="42" customHeight="1" x14ac:dyDescent="0.25">
      <c r="B144" s="258"/>
      <c r="C144" s="252"/>
      <c r="D144" s="215"/>
      <c r="E144" s="230"/>
      <c r="F144" s="202"/>
      <c r="G144" s="198"/>
      <c r="H144" s="69" t="s">
        <v>707</v>
      </c>
      <c r="I144" s="66" t="s">
        <v>902</v>
      </c>
      <c r="J144" s="30"/>
      <c r="K144" s="208"/>
      <c r="L144" s="258"/>
      <c r="M144" s="252"/>
      <c r="N144" s="68" t="str">
        <f t="shared" si="6"/>
        <v>Nem ismert.</v>
      </c>
    </row>
    <row r="145" spans="2:14" ht="42" customHeight="1" x14ac:dyDescent="0.25">
      <c r="B145" s="258"/>
      <c r="C145" s="252"/>
      <c r="D145" s="215"/>
      <c r="E145" s="230"/>
      <c r="F145" s="202"/>
      <c r="G145" s="198"/>
      <c r="H145" s="69" t="s">
        <v>707</v>
      </c>
      <c r="I145" s="66" t="s">
        <v>903</v>
      </c>
      <c r="J145" s="30"/>
      <c r="K145" s="208"/>
      <c r="L145" s="258"/>
      <c r="M145" s="252"/>
      <c r="N145" s="68" t="str">
        <f t="shared" si="6"/>
        <v>Nem ismert.</v>
      </c>
    </row>
    <row r="146" spans="2:14" ht="42" customHeight="1" x14ac:dyDescent="0.25">
      <c r="B146" s="258"/>
      <c r="C146" s="252"/>
      <c r="D146" s="215"/>
      <c r="E146" s="230"/>
      <c r="F146" s="202"/>
      <c r="G146" s="198"/>
      <c r="H146" s="69" t="s">
        <v>707</v>
      </c>
      <c r="I146" s="66" t="s">
        <v>905</v>
      </c>
      <c r="J146" s="30"/>
      <c r="K146" s="208"/>
      <c r="L146" s="258"/>
      <c r="M146" s="252"/>
      <c r="N146" s="68" t="str">
        <f t="shared" si="6"/>
        <v>Nem ismert.</v>
      </c>
    </row>
    <row r="147" spans="2:14" ht="42" customHeight="1" x14ac:dyDescent="0.25">
      <c r="B147" s="258"/>
      <c r="C147" s="252"/>
      <c r="D147" s="215"/>
      <c r="E147" s="230"/>
      <c r="F147" s="202"/>
      <c r="G147" s="198"/>
      <c r="H147" s="69" t="s">
        <v>707</v>
      </c>
      <c r="I147" s="66" t="s">
        <v>904</v>
      </c>
      <c r="J147" s="30"/>
      <c r="K147" s="208"/>
      <c r="L147" s="258"/>
      <c r="M147" s="252"/>
      <c r="N147" s="68" t="str">
        <f t="shared" si="6"/>
        <v>Nem ismert.</v>
      </c>
    </row>
    <row r="148" spans="2:14" ht="42" customHeight="1" x14ac:dyDescent="0.25">
      <c r="B148" s="258"/>
      <c r="C148" s="252"/>
      <c r="D148" s="215"/>
      <c r="E148" s="230"/>
      <c r="F148" s="202"/>
      <c r="G148" s="198"/>
      <c r="H148" s="69" t="s">
        <v>707</v>
      </c>
      <c r="I148" s="66" t="s">
        <v>906</v>
      </c>
      <c r="J148" s="30"/>
      <c r="K148" s="208"/>
      <c r="L148" s="258"/>
      <c r="M148" s="252"/>
      <c r="N148" s="68" t="str">
        <f t="shared" si="6"/>
        <v>Nem ismert.</v>
      </c>
    </row>
    <row r="149" spans="2:14" ht="42" customHeight="1" x14ac:dyDescent="0.25">
      <c r="B149" s="258"/>
      <c r="C149" s="252"/>
      <c r="D149" s="215"/>
      <c r="E149" s="230"/>
      <c r="F149" s="202"/>
      <c r="G149" s="198"/>
      <c r="H149" s="69" t="s">
        <v>707</v>
      </c>
      <c r="I149" s="66" t="s">
        <v>902</v>
      </c>
      <c r="J149" s="30"/>
      <c r="K149" s="208"/>
      <c r="L149" s="258"/>
      <c r="M149" s="252"/>
      <c r="N149" s="68" t="str">
        <f t="shared" si="6"/>
        <v>Nem ismert.</v>
      </c>
    </row>
    <row r="150" spans="2:14" ht="42" customHeight="1" x14ac:dyDescent="0.25">
      <c r="B150" s="258"/>
      <c r="C150" s="252"/>
      <c r="D150" s="215"/>
      <c r="E150" s="230"/>
      <c r="F150" s="202"/>
      <c r="G150" s="198"/>
      <c r="H150" s="69" t="s">
        <v>707</v>
      </c>
      <c r="I150" s="66" t="s">
        <v>903</v>
      </c>
      <c r="J150" s="30"/>
      <c r="K150" s="208"/>
      <c r="L150" s="258"/>
      <c r="M150" s="252"/>
      <c r="N150" s="68" t="str">
        <f t="shared" si="6"/>
        <v>Nem ismert.</v>
      </c>
    </row>
    <row r="151" spans="2:14" ht="42" customHeight="1" x14ac:dyDescent="0.25">
      <c r="B151" s="258"/>
      <c r="C151" s="252"/>
      <c r="D151" s="215"/>
      <c r="E151" s="230"/>
      <c r="F151" s="202"/>
      <c r="G151" s="198"/>
      <c r="H151" s="69" t="s">
        <v>707</v>
      </c>
      <c r="I151" s="66" t="s">
        <v>905</v>
      </c>
      <c r="J151" s="30"/>
      <c r="K151" s="208"/>
      <c r="L151" s="258"/>
      <c r="M151" s="252"/>
      <c r="N151" s="68" t="str">
        <f t="shared" si="6"/>
        <v>Nem ismert.</v>
      </c>
    </row>
    <row r="152" spans="2:14" ht="42" customHeight="1" x14ac:dyDescent="0.25">
      <c r="B152" s="258"/>
      <c r="C152" s="252"/>
      <c r="D152" s="215"/>
      <c r="E152" s="230"/>
      <c r="F152" s="202"/>
      <c r="G152" s="198"/>
      <c r="H152" s="69" t="s">
        <v>707</v>
      </c>
      <c r="I152" s="66" t="s">
        <v>904</v>
      </c>
      <c r="J152" s="30"/>
      <c r="K152" s="208"/>
      <c r="L152" s="258"/>
      <c r="M152" s="252"/>
      <c r="N152" s="68" t="str">
        <f t="shared" si="6"/>
        <v>Nem ismert.</v>
      </c>
    </row>
    <row r="153" spans="2:14" ht="42" customHeight="1" x14ac:dyDescent="0.25">
      <c r="B153" s="258"/>
      <c r="C153" s="252"/>
      <c r="D153" s="215"/>
      <c r="E153" s="230"/>
      <c r="F153" s="202"/>
      <c r="G153" s="198"/>
      <c r="H153" s="69" t="s">
        <v>707</v>
      </c>
      <c r="I153" s="66" t="s">
        <v>907</v>
      </c>
      <c r="J153" s="30"/>
      <c r="K153" s="208"/>
      <c r="L153" s="258"/>
      <c r="M153" s="252"/>
      <c r="N153" s="68" t="str">
        <f t="shared" si="6"/>
        <v>Nem ismert.</v>
      </c>
    </row>
    <row r="154" spans="2:14" ht="42" customHeight="1" x14ac:dyDescent="0.25">
      <c r="B154" s="258"/>
      <c r="C154" s="252"/>
      <c r="D154" s="215"/>
      <c r="E154" s="230"/>
      <c r="F154" s="202"/>
      <c r="G154" s="198"/>
      <c r="H154" s="69" t="s">
        <v>707</v>
      </c>
      <c r="I154" s="66" t="s">
        <v>908</v>
      </c>
      <c r="J154" s="30"/>
      <c r="K154" s="208"/>
      <c r="L154" s="258"/>
      <c r="M154" s="252"/>
      <c r="N154" s="68" t="str">
        <f t="shared" si="6"/>
        <v>Nem ismert.</v>
      </c>
    </row>
    <row r="155" spans="2:14" ht="42" customHeight="1" x14ac:dyDescent="0.25">
      <c r="B155" s="258"/>
      <c r="C155" s="252"/>
      <c r="D155" s="215"/>
      <c r="E155" s="230"/>
      <c r="F155" s="202"/>
      <c r="G155" s="198"/>
      <c r="H155" s="69" t="s">
        <v>707</v>
      </c>
      <c r="I155" s="66" t="s">
        <v>909</v>
      </c>
      <c r="J155" s="30"/>
      <c r="K155" s="208"/>
      <c r="L155" s="258"/>
      <c r="M155" s="252"/>
      <c r="N155" s="68" t="str">
        <f t="shared" si="6"/>
        <v>Nem ismert.</v>
      </c>
    </row>
    <row r="156" spans="2:14" ht="42" customHeight="1" x14ac:dyDescent="0.25">
      <c r="B156" s="258"/>
      <c r="C156" s="252"/>
      <c r="D156" s="215"/>
      <c r="E156" s="230"/>
      <c r="F156" s="202"/>
      <c r="G156" s="198"/>
      <c r="H156" s="69" t="s">
        <v>707</v>
      </c>
      <c r="I156" s="66" t="s">
        <v>905</v>
      </c>
      <c r="J156" s="30"/>
      <c r="K156" s="208"/>
      <c r="L156" s="258"/>
      <c r="M156" s="252"/>
      <c r="N156" s="68" t="str">
        <f t="shared" si="6"/>
        <v>Nem ismert.</v>
      </c>
    </row>
    <row r="157" spans="2:14" ht="42" customHeight="1" x14ac:dyDescent="0.25">
      <c r="B157" s="258"/>
      <c r="C157" s="252"/>
      <c r="D157" s="215"/>
      <c r="E157" s="230"/>
      <c r="F157" s="202"/>
      <c r="G157" s="198"/>
      <c r="H157" s="69" t="s">
        <v>707</v>
      </c>
      <c r="I157" s="66" t="s">
        <v>904</v>
      </c>
      <c r="J157" s="30"/>
      <c r="K157" s="208"/>
      <c r="L157" s="258"/>
      <c r="M157" s="252"/>
      <c r="N157" s="68" t="str">
        <f t="shared" si="6"/>
        <v>Nem ismert.</v>
      </c>
    </row>
    <row r="158" spans="2:14" ht="42" customHeight="1" x14ac:dyDescent="0.25">
      <c r="B158" s="258"/>
      <c r="C158" s="252"/>
      <c r="D158" s="215"/>
      <c r="E158" s="230"/>
      <c r="F158" s="202"/>
      <c r="G158" s="198"/>
      <c r="H158" s="36" t="b">
        <v>0</v>
      </c>
      <c r="I158" s="48" t="s">
        <v>900</v>
      </c>
      <c r="J158" s="90" t="s">
        <v>707</v>
      </c>
      <c r="K158" s="208"/>
      <c r="L158" s="258"/>
      <c r="M158" s="252"/>
      <c r="N158" s="50" t="str">
        <f>IF(H158=TRUE, "üzleti évet megelőző üzleti év vízfogyasztása nem ismert.", "")</f>
        <v/>
      </c>
    </row>
    <row r="159" spans="2:14" ht="42" customHeight="1" x14ac:dyDescent="0.25">
      <c r="B159" s="258"/>
      <c r="C159" s="252"/>
      <c r="D159" s="215"/>
      <c r="E159" s="230"/>
      <c r="F159" s="202"/>
      <c r="G159" s="198"/>
      <c r="H159" s="69" t="s">
        <v>707</v>
      </c>
      <c r="I159" s="66" t="s">
        <v>990</v>
      </c>
      <c r="J159" s="37">
        <f>(J94+J97+J103)-(J127+J132+J137)</f>
        <v>0</v>
      </c>
      <c r="K159" s="208"/>
      <c r="L159" s="258"/>
      <c r="M159" s="252"/>
      <c r="N159" s="68">
        <f t="shared" si="6"/>
        <v>0</v>
      </c>
    </row>
    <row r="160" spans="2:14" ht="42" customHeight="1" x14ac:dyDescent="0.25">
      <c r="B160" s="259"/>
      <c r="C160" s="253"/>
      <c r="D160" s="233"/>
      <c r="E160" s="231"/>
      <c r="F160" s="203"/>
      <c r="G160" s="186"/>
      <c r="H160" s="69" t="s">
        <v>707</v>
      </c>
      <c r="I160" s="66" t="s">
        <v>910</v>
      </c>
      <c r="J160" s="37">
        <f>(J110+J113+J119)-(J143+J148+J153)</f>
        <v>0</v>
      </c>
      <c r="K160" s="209"/>
      <c r="L160" s="259"/>
      <c r="M160" s="253"/>
      <c r="N160" s="68">
        <f t="shared" si="6"/>
        <v>0</v>
      </c>
    </row>
    <row r="161" spans="2:14" ht="281.25" x14ac:dyDescent="0.25">
      <c r="B161" s="52" t="s">
        <v>124</v>
      </c>
      <c r="C161" s="92"/>
      <c r="D161" s="226" t="s">
        <v>14</v>
      </c>
      <c r="E161" s="223" t="s">
        <v>15</v>
      </c>
      <c r="F161" s="82" t="s">
        <v>1081</v>
      </c>
      <c r="G161" s="55" t="s">
        <v>845</v>
      </c>
      <c r="H161" s="69" t="s">
        <v>707</v>
      </c>
      <c r="I161" s="29"/>
      <c r="J161" s="90" t="s">
        <v>707</v>
      </c>
      <c r="K161" s="77" t="s">
        <v>846</v>
      </c>
      <c r="L161" s="56" t="s">
        <v>124</v>
      </c>
      <c r="M161" s="93"/>
      <c r="N161" s="50" t="str">
        <f>IF(I161="", "Nem ismert.", I161)</f>
        <v>Nem ismert.</v>
      </c>
    </row>
    <row r="162" spans="2:14" ht="88.5" customHeight="1" x14ac:dyDescent="0.25">
      <c r="B162" s="72" t="s">
        <v>125</v>
      </c>
      <c r="C162" s="92"/>
      <c r="D162" s="227"/>
      <c r="E162" s="224"/>
      <c r="F162" s="201" t="s">
        <v>1082</v>
      </c>
      <c r="G162" s="55" t="s">
        <v>126</v>
      </c>
      <c r="H162" s="69" t="s">
        <v>707</v>
      </c>
      <c r="I162" s="29"/>
      <c r="J162" s="29"/>
      <c r="K162" s="77" t="s">
        <v>16</v>
      </c>
      <c r="L162" s="56" t="s">
        <v>125</v>
      </c>
      <c r="M162" s="93"/>
      <c r="N162" s="50" t="str">
        <f>IF(J162="", "Nem", J162)</f>
        <v>Nem</v>
      </c>
    </row>
    <row r="163" spans="2:14" ht="115.5" customHeight="1" x14ac:dyDescent="0.25">
      <c r="B163" s="296" t="s">
        <v>127</v>
      </c>
      <c r="C163" s="220"/>
      <c r="D163" s="227"/>
      <c r="E163" s="224"/>
      <c r="F163" s="202"/>
      <c r="G163" s="185" t="s">
        <v>128</v>
      </c>
      <c r="H163" s="69" t="s">
        <v>707</v>
      </c>
      <c r="I163" s="29"/>
      <c r="J163" s="90" t="s">
        <v>707</v>
      </c>
      <c r="K163" s="207" t="s">
        <v>756</v>
      </c>
      <c r="L163" s="189" t="s">
        <v>127</v>
      </c>
      <c r="M163" s="338"/>
      <c r="N163" s="50" t="str">
        <f>IF(I163="", "Nem ismert.", I163)</f>
        <v>Nem ismert.</v>
      </c>
    </row>
    <row r="164" spans="2:14" ht="115.5" customHeight="1" x14ac:dyDescent="0.25">
      <c r="B164" s="297"/>
      <c r="C164" s="222"/>
      <c r="D164" s="227"/>
      <c r="E164" s="224"/>
      <c r="F164" s="203"/>
      <c r="G164" s="186"/>
      <c r="H164" s="239" t="s">
        <v>757</v>
      </c>
      <c r="I164" s="240"/>
      <c r="J164" s="29"/>
      <c r="K164" s="209"/>
      <c r="L164" s="332"/>
      <c r="M164" s="340"/>
      <c r="N164" s="50" t="str">
        <f>IF(J164="", "-", J164)</f>
        <v>-</v>
      </c>
    </row>
    <row r="165" spans="2:14" ht="232.5" customHeight="1" x14ac:dyDescent="0.25">
      <c r="B165" s="52" t="s">
        <v>129</v>
      </c>
      <c r="C165" s="92"/>
      <c r="D165" s="227"/>
      <c r="E165" s="224"/>
      <c r="F165" s="201" t="s">
        <v>1083</v>
      </c>
      <c r="G165" s="55" t="s">
        <v>130</v>
      </c>
      <c r="H165" s="69" t="s">
        <v>707</v>
      </c>
      <c r="I165" s="29"/>
      <c r="J165" s="29"/>
      <c r="K165" s="77" t="s">
        <v>810</v>
      </c>
      <c r="L165" s="56" t="s">
        <v>129</v>
      </c>
      <c r="M165" s="93"/>
      <c r="N165" s="50" t="str">
        <f>IF(J165="", "Nem", J165)</f>
        <v>Nem</v>
      </c>
    </row>
    <row r="166" spans="2:14" ht="131.25" x14ac:dyDescent="0.25">
      <c r="B166" s="72" t="s">
        <v>131</v>
      </c>
      <c r="C166" s="92"/>
      <c r="D166" s="227"/>
      <c r="E166" s="224"/>
      <c r="F166" s="202"/>
      <c r="G166" s="55" t="s">
        <v>811</v>
      </c>
      <c r="H166" s="69" t="s">
        <v>707</v>
      </c>
      <c r="I166" s="29"/>
      <c r="J166" s="90" t="s">
        <v>707</v>
      </c>
      <c r="K166" s="77"/>
      <c r="L166" s="56" t="s">
        <v>131</v>
      </c>
      <c r="M166" s="93"/>
      <c r="N166" s="50" t="str">
        <f>IF(I166="", "Nem ismert.", I166)</f>
        <v>Nem ismert.</v>
      </c>
    </row>
    <row r="167" spans="2:14" ht="75.75" customHeight="1" x14ac:dyDescent="0.25">
      <c r="B167" s="263" t="s">
        <v>131</v>
      </c>
      <c r="C167" s="220" t="s">
        <v>5</v>
      </c>
      <c r="D167" s="227"/>
      <c r="E167" s="224"/>
      <c r="F167" s="202"/>
      <c r="G167" s="236" t="s">
        <v>236</v>
      </c>
      <c r="H167" s="69" t="s">
        <v>707</v>
      </c>
      <c r="I167" s="70" t="s">
        <v>991</v>
      </c>
      <c r="J167" s="32"/>
      <c r="K167" s="207" t="s">
        <v>827</v>
      </c>
      <c r="L167" s="189" t="s">
        <v>131</v>
      </c>
      <c r="M167" s="338" t="s">
        <v>5</v>
      </c>
      <c r="N167" s="67" t="str">
        <f t="shared" ref="N167:N189" si="7">IF(J167="", "Nem ismert.", J167)</f>
        <v>Nem ismert.</v>
      </c>
    </row>
    <row r="168" spans="2:14" ht="75.75" customHeight="1" x14ac:dyDescent="0.25">
      <c r="B168" s="264"/>
      <c r="C168" s="221"/>
      <c r="D168" s="227"/>
      <c r="E168" s="224"/>
      <c r="F168" s="202"/>
      <c r="G168" s="237"/>
      <c r="H168" s="69" t="s">
        <v>707</v>
      </c>
      <c r="I168" s="70" t="s">
        <v>992</v>
      </c>
      <c r="J168" s="29"/>
      <c r="K168" s="208"/>
      <c r="L168" s="331"/>
      <c r="M168" s="339"/>
      <c r="N168" s="50" t="str">
        <f t="shared" si="7"/>
        <v>Nem ismert.</v>
      </c>
    </row>
    <row r="169" spans="2:14" ht="75.75" customHeight="1" x14ac:dyDescent="0.25">
      <c r="B169" s="264"/>
      <c r="C169" s="221"/>
      <c r="D169" s="227"/>
      <c r="E169" s="224"/>
      <c r="F169" s="202"/>
      <c r="G169" s="237"/>
      <c r="H169" s="69" t="s">
        <v>707</v>
      </c>
      <c r="I169" s="70" t="s">
        <v>911</v>
      </c>
      <c r="J169" s="32"/>
      <c r="K169" s="208"/>
      <c r="L169" s="331"/>
      <c r="M169" s="339"/>
      <c r="N169" s="67" t="str">
        <f t="shared" si="7"/>
        <v>Nem ismert.</v>
      </c>
    </row>
    <row r="170" spans="2:14" ht="75.75" customHeight="1" x14ac:dyDescent="0.25">
      <c r="B170" s="265"/>
      <c r="C170" s="222"/>
      <c r="D170" s="227"/>
      <c r="E170" s="224"/>
      <c r="F170" s="202"/>
      <c r="G170" s="238"/>
      <c r="H170" s="69" t="s">
        <v>707</v>
      </c>
      <c r="I170" s="70" t="s">
        <v>912</v>
      </c>
      <c r="J170" s="29"/>
      <c r="K170" s="209"/>
      <c r="L170" s="332"/>
      <c r="M170" s="340"/>
      <c r="N170" s="50" t="str">
        <f t="shared" si="7"/>
        <v>Nem ismert.</v>
      </c>
    </row>
    <row r="171" spans="2:14" ht="43.5" customHeight="1" x14ac:dyDescent="0.25">
      <c r="B171" s="268" t="s">
        <v>131</v>
      </c>
      <c r="C171" s="220" t="s">
        <v>6</v>
      </c>
      <c r="D171" s="227"/>
      <c r="E171" s="224"/>
      <c r="F171" s="202"/>
      <c r="G171" s="236" t="s">
        <v>287</v>
      </c>
      <c r="H171" s="69" t="s">
        <v>707</v>
      </c>
      <c r="I171" s="70" t="s">
        <v>991</v>
      </c>
      <c r="J171" s="32"/>
      <c r="K171" s="207" t="s">
        <v>34</v>
      </c>
      <c r="L171" s="173" t="s">
        <v>131</v>
      </c>
      <c r="M171" s="338" t="s">
        <v>6</v>
      </c>
      <c r="N171" s="67" t="str">
        <f t="shared" si="7"/>
        <v>Nem ismert.</v>
      </c>
    </row>
    <row r="172" spans="2:14" ht="43.5" customHeight="1" x14ac:dyDescent="0.25">
      <c r="B172" s="269"/>
      <c r="C172" s="221"/>
      <c r="D172" s="227"/>
      <c r="E172" s="224"/>
      <c r="F172" s="202"/>
      <c r="G172" s="237"/>
      <c r="H172" s="69" t="s">
        <v>707</v>
      </c>
      <c r="I172" s="70" t="s">
        <v>992</v>
      </c>
      <c r="J172" s="29"/>
      <c r="K172" s="208"/>
      <c r="L172" s="333"/>
      <c r="M172" s="339"/>
      <c r="N172" s="50" t="str">
        <f t="shared" si="7"/>
        <v>Nem ismert.</v>
      </c>
    </row>
    <row r="173" spans="2:14" ht="43.5" customHeight="1" x14ac:dyDescent="0.25">
      <c r="B173" s="269"/>
      <c r="C173" s="221"/>
      <c r="D173" s="227"/>
      <c r="E173" s="224"/>
      <c r="F173" s="202"/>
      <c r="G173" s="237"/>
      <c r="H173" s="69" t="s">
        <v>707</v>
      </c>
      <c r="I173" s="70" t="s">
        <v>993</v>
      </c>
      <c r="J173" s="30"/>
      <c r="K173" s="208"/>
      <c r="L173" s="333"/>
      <c r="M173" s="339"/>
      <c r="N173" s="68" t="str">
        <f t="shared" si="7"/>
        <v>Nem ismert.</v>
      </c>
    </row>
    <row r="174" spans="2:14" ht="43.5" customHeight="1" x14ac:dyDescent="0.25">
      <c r="B174" s="269"/>
      <c r="C174" s="221"/>
      <c r="D174" s="227"/>
      <c r="E174" s="224"/>
      <c r="F174" s="202"/>
      <c r="G174" s="237"/>
      <c r="H174" s="69" t="s">
        <v>707</v>
      </c>
      <c r="I174" s="70" t="s">
        <v>911</v>
      </c>
      <c r="J174" s="32"/>
      <c r="K174" s="208"/>
      <c r="L174" s="333"/>
      <c r="M174" s="339"/>
      <c r="N174" s="67" t="str">
        <f t="shared" si="7"/>
        <v>Nem ismert.</v>
      </c>
    </row>
    <row r="175" spans="2:14" ht="43.5" customHeight="1" x14ac:dyDescent="0.25">
      <c r="B175" s="269"/>
      <c r="C175" s="221"/>
      <c r="D175" s="227"/>
      <c r="E175" s="224"/>
      <c r="F175" s="202"/>
      <c r="G175" s="237"/>
      <c r="H175" s="69" t="s">
        <v>707</v>
      </c>
      <c r="I175" s="70" t="s">
        <v>912</v>
      </c>
      <c r="J175" s="29"/>
      <c r="K175" s="208"/>
      <c r="L175" s="333"/>
      <c r="M175" s="339"/>
      <c r="N175" s="50" t="str">
        <f t="shared" si="7"/>
        <v>Nem ismert.</v>
      </c>
    </row>
    <row r="176" spans="2:14" ht="43.5" customHeight="1" x14ac:dyDescent="0.25">
      <c r="B176" s="270"/>
      <c r="C176" s="222"/>
      <c r="D176" s="228"/>
      <c r="E176" s="225"/>
      <c r="F176" s="203"/>
      <c r="G176" s="238"/>
      <c r="H176" s="69" t="s">
        <v>707</v>
      </c>
      <c r="I176" s="70" t="s">
        <v>913</v>
      </c>
      <c r="J176" s="30"/>
      <c r="K176" s="209"/>
      <c r="L176" s="174"/>
      <c r="M176" s="340"/>
      <c r="N176" s="68" t="str">
        <f t="shared" si="7"/>
        <v>Nem ismert.</v>
      </c>
    </row>
    <row r="177" spans="2:14" ht="232.5" customHeight="1" x14ac:dyDescent="0.25">
      <c r="B177" s="94" t="s">
        <v>133</v>
      </c>
      <c r="C177" s="53"/>
      <c r="D177" s="232" t="s">
        <v>17</v>
      </c>
      <c r="E177" s="95" t="s">
        <v>18</v>
      </c>
      <c r="F177" s="54" t="s">
        <v>1084</v>
      </c>
      <c r="G177" s="55" t="s">
        <v>134</v>
      </c>
      <c r="H177" s="69" t="s">
        <v>707</v>
      </c>
      <c r="I177" s="29"/>
      <c r="J177" s="90" t="s">
        <v>707</v>
      </c>
      <c r="K177" s="77"/>
      <c r="L177" s="96" t="s">
        <v>133</v>
      </c>
      <c r="M177" s="57"/>
      <c r="N177" s="50" t="str">
        <f>IF(I177="", "Nem ismert.", I177)</f>
        <v>Nem ismert.</v>
      </c>
    </row>
    <row r="178" spans="2:14" s="97" customFormat="1" ht="45" customHeight="1" x14ac:dyDescent="0.25">
      <c r="B178" s="274" t="s">
        <v>135</v>
      </c>
      <c r="C178" s="220"/>
      <c r="D178" s="215"/>
      <c r="E178" s="223" t="s">
        <v>31</v>
      </c>
      <c r="F178" s="201" t="s">
        <v>1085</v>
      </c>
      <c r="G178" s="185" t="s">
        <v>136</v>
      </c>
      <c r="H178" s="69" t="s">
        <v>707</v>
      </c>
      <c r="I178" s="70" t="s">
        <v>994</v>
      </c>
      <c r="J178" s="32"/>
      <c r="K178" s="207" t="s">
        <v>812</v>
      </c>
      <c r="L178" s="173" t="s">
        <v>135</v>
      </c>
      <c r="M178" s="338"/>
      <c r="N178" s="67" t="str">
        <f t="shared" si="7"/>
        <v>Nem ismert.</v>
      </c>
    </row>
    <row r="179" spans="2:14" s="97" customFormat="1" ht="45" customHeight="1" x14ac:dyDescent="0.25">
      <c r="B179" s="275"/>
      <c r="C179" s="221"/>
      <c r="D179" s="215"/>
      <c r="E179" s="224"/>
      <c r="F179" s="202"/>
      <c r="G179" s="198"/>
      <c r="H179" s="69" t="s">
        <v>707</v>
      </c>
      <c r="I179" s="70" t="s">
        <v>995</v>
      </c>
      <c r="J179" s="32"/>
      <c r="K179" s="208"/>
      <c r="L179" s="333"/>
      <c r="M179" s="339"/>
      <c r="N179" s="67" t="str">
        <f t="shared" si="7"/>
        <v>Nem ismert.</v>
      </c>
    </row>
    <row r="180" spans="2:14" s="97" customFormat="1" ht="45" customHeight="1" x14ac:dyDescent="0.25">
      <c r="B180" s="275"/>
      <c r="C180" s="221"/>
      <c r="D180" s="215"/>
      <c r="E180" s="224"/>
      <c r="F180" s="202"/>
      <c r="G180" s="198"/>
      <c r="H180" s="69" t="s">
        <v>707</v>
      </c>
      <c r="I180" s="70" t="s">
        <v>996</v>
      </c>
      <c r="J180" s="32"/>
      <c r="K180" s="208"/>
      <c r="L180" s="333"/>
      <c r="M180" s="339"/>
      <c r="N180" s="67" t="str">
        <f t="shared" si="7"/>
        <v>Nem ismert.</v>
      </c>
    </row>
    <row r="181" spans="2:14" s="97" customFormat="1" ht="45" customHeight="1" x14ac:dyDescent="0.25">
      <c r="B181" s="275"/>
      <c r="C181" s="221"/>
      <c r="D181" s="215"/>
      <c r="E181" s="224"/>
      <c r="F181" s="202"/>
      <c r="G181" s="198"/>
      <c r="H181" s="69" t="s">
        <v>707</v>
      </c>
      <c r="I181" s="70" t="s">
        <v>997</v>
      </c>
      <c r="J181" s="32"/>
      <c r="K181" s="208"/>
      <c r="L181" s="333"/>
      <c r="M181" s="339"/>
      <c r="N181" s="67" t="str">
        <f t="shared" si="7"/>
        <v>Nem ismert.</v>
      </c>
    </row>
    <row r="182" spans="2:14" s="97" customFormat="1" ht="45" customHeight="1" x14ac:dyDescent="0.25">
      <c r="B182" s="275"/>
      <c r="C182" s="221"/>
      <c r="D182" s="215"/>
      <c r="E182" s="224"/>
      <c r="F182" s="202"/>
      <c r="G182" s="198"/>
      <c r="H182" s="69" t="s">
        <v>707</v>
      </c>
      <c r="I182" s="70" t="s">
        <v>998</v>
      </c>
      <c r="J182" s="32"/>
      <c r="K182" s="208"/>
      <c r="L182" s="333"/>
      <c r="M182" s="339"/>
      <c r="N182" s="67" t="str">
        <f t="shared" si="7"/>
        <v>Nem ismert.</v>
      </c>
    </row>
    <row r="183" spans="2:14" s="97" customFormat="1" ht="45" customHeight="1" x14ac:dyDescent="0.25">
      <c r="B183" s="275"/>
      <c r="C183" s="221"/>
      <c r="D183" s="215"/>
      <c r="E183" s="224"/>
      <c r="F183" s="202"/>
      <c r="G183" s="198"/>
      <c r="H183" s="69" t="s">
        <v>707</v>
      </c>
      <c r="I183" s="66" t="s">
        <v>999</v>
      </c>
      <c r="J183" s="30"/>
      <c r="K183" s="208"/>
      <c r="L183" s="333"/>
      <c r="M183" s="339"/>
      <c r="N183" s="68" t="str">
        <f t="shared" si="7"/>
        <v>Nem ismert.</v>
      </c>
    </row>
    <row r="184" spans="2:14" s="97" customFormat="1" ht="45" customHeight="1" x14ac:dyDescent="0.25">
      <c r="B184" s="275"/>
      <c r="C184" s="221"/>
      <c r="D184" s="215"/>
      <c r="E184" s="224"/>
      <c r="F184" s="202"/>
      <c r="G184" s="198"/>
      <c r="H184" s="69" t="s">
        <v>707</v>
      </c>
      <c r="I184" s="70" t="s">
        <v>914</v>
      </c>
      <c r="J184" s="32"/>
      <c r="K184" s="208"/>
      <c r="L184" s="333"/>
      <c r="M184" s="339"/>
      <c r="N184" s="67" t="str">
        <f t="shared" si="7"/>
        <v>Nem ismert.</v>
      </c>
    </row>
    <row r="185" spans="2:14" s="97" customFormat="1" ht="45" customHeight="1" x14ac:dyDescent="0.25">
      <c r="B185" s="275"/>
      <c r="C185" s="221"/>
      <c r="D185" s="215"/>
      <c r="E185" s="224"/>
      <c r="F185" s="202"/>
      <c r="G185" s="198"/>
      <c r="H185" s="69" t="s">
        <v>707</v>
      </c>
      <c r="I185" s="70" t="s">
        <v>915</v>
      </c>
      <c r="J185" s="32"/>
      <c r="K185" s="208"/>
      <c r="L185" s="333"/>
      <c r="M185" s="339"/>
      <c r="N185" s="67" t="str">
        <f t="shared" si="7"/>
        <v>Nem ismert.</v>
      </c>
    </row>
    <row r="186" spans="2:14" s="97" customFormat="1" ht="45" customHeight="1" x14ac:dyDescent="0.25">
      <c r="B186" s="275"/>
      <c r="C186" s="221"/>
      <c r="D186" s="215"/>
      <c r="E186" s="224"/>
      <c r="F186" s="202"/>
      <c r="G186" s="198"/>
      <c r="H186" s="69" t="s">
        <v>707</v>
      </c>
      <c r="I186" s="70" t="s">
        <v>916</v>
      </c>
      <c r="J186" s="32"/>
      <c r="K186" s="208"/>
      <c r="L186" s="333"/>
      <c r="M186" s="339"/>
      <c r="N186" s="67" t="str">
        <f t="shared" si="7"/>
        <v>Nem ismert.</v>
      </c>
    </row>
    <row r="187" spans="2:14" s="97" customFormat="1" ht="45" customHeight="1" x14ac:dyDescent="0.25">
      <c r="B187" s="275"/>
      <c r="C187" s="221"/>
      <c r="D187" s="215"/>
      <c r="E187" s="224"/>
      <c r="F187" s="202"/>
      <c r="G187" s="198"/>
      <c r="H187" s="69" t="s">
        <v>707</v>
      </c>
      <c r="I187" s="70" t="s">
        <v>917</v>
      </c>
      <c r="J187" s="32"/>
      <c r="K187" s="208"/>
      <c r="L187" s="333"/>
      <c r="M187" s="339"/>
      <c r="N187" s="67" t="str">
        <f t="shared" si="7"/>
        <v>Nem ismert.</v>
      </c>
    </row>
    <row r="188" spans="2:14" s="97" customFormat="1" ht="45" customHeight="1" x14ac:dyDescent="0.25">
      <c r="B188" s="275"/>
      <c r="C188" s="221"/>
      <c r="D188" s="215"/>
      <c r="E188" s="224"/>
      <c r="F188" s="202"/>
      <c r="G188" s="198"/>
      <c r="H188" s="69" t="s">
        <v>707</v>
      </c>
      <c r="I188" s="70" t="s">
        <v>918</v>
      </c>
      <c r="J188" s="32"/>
      <c r="K188" s="208"/>
      <c r="L188" s="333"/>
      <c r="M188" s="339"/>
      <c r="N188" s="67" t="str">
        <f t="shared" si="7"/>
        <v>Nem ismert.</v>
      </c>
    </row>
    <row r="189" spans="2:14" s="97" customFormat="1" ht="45" customHeight="1" x14ac:dyDescent="0.25">
      <c r="B189" s="276"/>
      <c r="C189" s="222"/>
      <c r="D189" s="215"/>
      <c r="E189" s="225"/>
      <c r="F189" s="203"/>
      <c r="G189" s="186"/>
      <c r="H189" s="69" t="s">
        <v>707</v>
      </c>
      <c r="I189" s="66" t="s">
        <v>919</v>
      </c>
      <c r="J189" s="30"/>
      <c r="K189" s="209"/>
      <c r="L189" s="174"/>
      <c r="M189" s="340"/>
      <c r="N189" s="68" t="str">
        <f t="shared" si="7"/>
        <v>Nem ismert.</v>
      </c>
    </row>
    <row r="190" spans="2:14" ht="367.5" customHeight="1" x14ac:dyDescent="0.25">
      <c r="B190" s="94" t="s">
        <v>137</v>
      </c>
      <c r="C190" s="53"/>
      <c r="D190" s="215"/>
      <c r="E190" s="91" t="s">
        <v>19</v>
      </c>
      <c r="F190" s="98" t="s">
        <v>1086</v>
      </c>
      <c r="G190" s="55" t="s">
        <v>138</v>
      </c>
      <c r="H190" s="69" t="s">
        <v>707</v>
      </c>
      <c r="I190" s="29"/>
      <c r="J190" s="29"/>
      <c r="K190" s="77"/>
      <c r="L190" s="96" t="s">
        <v>137</v>
      </c>
      <c r="M190" s="57"/>
      <c r="N190" s="50" t="str">
        <f>IF(J190="", "Nem releváns.", J190)</f>
        <v>Nem releváns.</v>
      </c>
    </row>
    <row r="191" spans="2:14" ht="285.75" x14ac:dyDescent="0.25">
      <c r="B191" s="94" t="s">
        <v>139</v>
      </c>
      <c r="C191" s="53"/>
      <c r="D191" s="215"/>
      <c r="E191" s="95" t="s">
        <v>20</v>
      </c>
      <c r="F191" s="82" t="s">
        <v>1087</v>
      </c>
      <c r="G191" s="55" t="s">
        <v>60</v>
      </c>
      <c r="H191" s="69" t="s">
        <v>707</v>
      </c>
      <c r="I191" s="29"/>
      <c r="J191" s="29"/>
      <c r="K191" s="77"/>
      <c r="L191" s="96" t="s">
        <v>139</v>
      </c>
      <c r="M191" s="57"/>
      <c r="N191" s="50" t="str">
        <f>IF(J191="", "Nem", J191)</f>
        <v>Nem</v>
      </c>
    </row>
    <row r="192" spans="2:14" ht="46.5" customHeight="1" x14ac:dyDescent="0.25">
      <c r="B192" s="274" t="s">
        <v>140</v>
      </c>
      <c r="C192" s="183"/>
      <c r="D192" s="215"/>
      <c r="E192" s="298" t="s">
        <v>21</v>
      </c>
      <c r="F192" s="250" t="s">
        <v>43</v>
      </c>
      <c r="G192" s="185" t="s">
        <v>828</v>
      </c>
      <c r="H192" s="69" t="s">
        <v>707</v>
      </c>
      <c r="I192" s="70" t="s">
        <v>1000</v>
      </c>
      <c r="J192" s="30"/>
      <c r="K192" s="207" t="s">
        <v>813</v>
      </c>
      <c r="L192" s="173" t="s">
        <v>140</v>
      </c>
      <c r="M192" s="175"/>
      <c r="N192" s="68" t="str">
        <f t="shared" ref="N192" si="8">IF(J192="", "Nem ismert.", J192)</f>
        <v>Nem ismert.</v>
      </c>
    </row>
    <row r="193" spans="2:14" ht="46.5" customHeight="1" x14ac:dyDescent="0.25">
      <c r="B193" s="275"/>
      <c r="C193" s="194"/>
      <c r="D193" s="215"/>
      <c r="E193" s="298"/>
      <c r="F193" s="250"/>
      <c r="G193" s="198"/>
      <c r="H193" s="69" t="s">
        <v>707</v>
      </c>
      <c r="I193" s="70" t="s">
        <v>1001</v>
      </c>
      <c r="J193" s="31"/>
      <c r="K193" s="208"/>
      <c r="L193" s="333"/>
      <c r="M193" s="337"/>
      <c r="N193" s="58" t="str">
        <f t="shared" ref="N193:N219" si="9">IF(J193="", "Nem ismert.", J193)</f>
        <v>Nem ismert.</v>
      </c>
    </row>
    <row r="194" spans="2:14" ht="46.5" customHeight="1" x14ac:dyDescent="0.25">
      <c r="B194" s="275"/>
      <c r="C194" s="194"/>
      <c r="D194" s="215"/>
      <c r="E194" s="298"/>
      <c r="F194" s="250"/>
      <c r="G194" s="198"/>
      <c r="H194" s="69" t="s">
        <v>707</v>
      </c>
      <c r="I194" s="70" t="s">
        <v>1002</v>
      </c>
      <c r="J194" s="30"/>
      <c r="K194" s="208"/>
      <c r="L194" s="333"/>
      <c r="M194" s="337"/>
      <c r="N194" s="68" t="str">
        <f t="shared" si="9"/>
        <v>Nem ismert.</v>
      </c>
    </row>
    <row r="195" spans="2:14" ht="46.5" customHeight="1" x14ac:dyDescent="0.25">
      <c r="B195" s="275"/>
      <c r="C195" s="194"/>
      <c r="D195" s="215"/>
      <c r="E195" s="298"/>
      <c r="F195" s="250"/>
      <c r="G195" s="198"/>
      <c r="H195" s="69" t="s">
        <v>707</v>
      </c>
      <c r="I195" s="70" t="s">
        <v>1003</v>
      </c>
      <c r="J195" s="31"/>
      <c r="K195" s="208"/>
      <c r="L195" s="333"/>
      <c r="M195" s="337"/>
      <c r="N195" s="58" t="str">
        <f t="shared" si="9"/>
        <v>Nem ismert.</v>
      </c>
    </row>
    <row r="196" spans="2:14" ht="46.5" customHeight="1" x14ac:dyDescent="0.25">
      <c r="B196" s="275"/>
      <c r="C196" s="194"/>
      <c r="D196" s="215"/>
      <c r="E196" s="298"/>
      <c r="F196" s="250"/>
      <c r="G196" s="198"/>
      <c r="H196" s="69" t="s">
        <v>707</v>
      </c>
      <c r="I196" s="70" t="s">
        <v>1004</v>
      </c>
      <c r="J196" s="30"/>
      <c r="K196" s="208"/>
      <c r="L196" s="333"/>
      <c r="M196" s="337"/>
      <c r="N196" s="68" t="str">
        <f t="shared" si="9"/>
        <v>Nem ismert.</v>
      </c>
    </row>
    <row r="197" spans="2:14" ht="46.5" customHeight="1" x14ac:dyDescent="0.25">
      <c r="B197" s="275"/>
      <c r="C197" s="194"/>
      <c r="D197" s="215"/>
      <c r="E197" s="298"/>
      <c r="F197" s="250"/>
      <c r="G197" s="198"/>
      <c r="H197" s="69" t="s">
        <v>707</v>
      </c>
      <c r="I197" s="70" t="s">
        <v>1005</v>
      </c>
      <c r="J197" s="31"/>
      <c r="K197" s="208"/>
      <c r="L197" s="333"/>
      <c r="M197" s="337"/>
      <c r="N197" s="58" t="str">
        <f t="shared" si="9"/>
        <v>Nem ismert.</v>
      </c>
    </row>
    <row r="198" spans="2:14" ht="46.5" customHeight="1" x14ac:dyDescent="0.25">
      <c r="B198" s="275"/>
      <c r="C198" s="194"/>
      <c r="D198" s="215"/>
      <c r="E198" s="298"/>
      <c r="F198" s="250"/>
      <c r="G198" s="198"/>
      <c r="H198" s="69" t="s">
        <v>707</v>
      </c>
      <c r="I198" s="70" t="s">
        <v>1006</v>
      </c>
      <c r="J198" s="30"/>
      <c r="K198" s="208"/>
      <c r="L198" s="333"/>
      <c r="M198" s="337"/>
      <c r="N198" s="68" t="str">
        <f t="shared" si="9"/>
        <v>Nem ismert.</v>
      </c>
    </row>
    <row r="199" spans="2:14" ht="46.5" customHeight="1" x14ac:dyDescent="0.25">
      <c r="B199" s="275"/>
      <c r="C199" s="194"/>
      <c r="D199" s="215"/>
      <c r="E199" s="298"/>
      <c r="F199" s="250"/>
      <c r="G199" s="198"/>
      <c r="H199" s="69" t="s">
        <v>707</v>
      </c>
      <c r="I199" s="70" t="s">
        <v>1007</v>
      </c>
      <c r="J199" s="31"/>
      <c r="K199" s="208"/>
      <c r="L199" s="333"/>
      <c r="M199" s="337"/>
      <c r="N199" s="58" t="str">
        <f t="shared" si="9"/>
        <v>Nem ismert.</v>
      </c>
    </row>
    <row r="200" spans="2:14" ht="46.5" customHeight="1" x14ac:dyDescent="0.25">
      <c r="B200" s="275"/>
      <c r="C200" s="194"/>
      <c r="D200" s="215"/>
      <c r="E200" s="298"/>
      <c r="F200" s="250"/>
      <c r="G200" s="198"/>
      <c r="H200" s="69" t="s">
        <v>707</v>
      </c>
      <c r="I200" s="70" t="s">
        <v>1008</v>
      </c>
      <c r="J200" s="30"/>
      <c r="K200" s="208"/>
      <c r="L200" s="333"/>
      <c r="M200" s="337"/>
      <c r="N200" s="68" t="str">
        <f t="shared" si="9"/>
        <v>Nem ismert.</v>
      </c>
    </row>
    <row r="201" spans="2:14" ht="46.5" customHeight="1" x14ac:dyDescent="0.25">
      <c r="B201" s="275"/>
      <c r="C201" s="194"/>
      <c r="D201" s="215"/>
      <c r="E201" s="298"/>
      <c r="F201" s="250"/>
      <c r="G201" s="198"/>
      <c r="H201" s="69" t="s">
        <v>707</v>
      </c>
      <c r="I201" s="70" t="s">
        <v>1009</v>
      </c>
      <c r="J201" s="31"/>
      <c r="K201" s="208"/>
      <c r="L201" s="333"/>
      <c r="M201" s="337"/>
      <c r="N201" s="58" t="str">
        <f t="shared" si="9"/>
        <v>Nem ismert.</v>
      </c>
    </row>
    <row r="202" spans="2:14" ht="46.5" customHeight="1" x14ac:dyDescent="0.25">
      <c r="B202" s="275"/>
      <c r="C202" s="194"/>
      <c r="D202" s="215"/>
      <c r="E202" s="298"/>
      <c r="F202" s="250"/>
      <c r="G202" s="198"/>
      <c r="H202" s="69" t="s">
        <v>707</v>
      </c>
      <c r="I202" s="70" t="s">
        <v>1010</v>
      </c>
      <c r="J202" s="30"/>
      <c r="K202" s="208"/>
      <c r="L202" s="333"/>
      <c r="M202" s="337"/>
      <c r="N202" s="68" t="str">
        <f t="shared" si="9"/>
        <v>Nem ismert.</v>
      </c>
    </row>
    <row r="203" spans="2:14" ht="46.5" customHeight="1" x14ac:dyDescent="0.25">
      <c r="B203" s="275"/>
      <c r="C203" s="194"/>
      <c r="D203" s="215"/>
      <c r="E203" s="298"/>
      <c r="F203" s="250"/>
      <c r="G203" s="198"/>
      <c r="H203" s="69" t="s">
        <v>707</v>
      </c>
      <c r="I203" s="70" t="s">
        <v>1011</v>
      </c>
      <c r="J203" s="30"/>
      <c r="K203" s="208"/>
      <c r="L203" s="333"/>
      <c r="M203" s="337"/>
      <c r="N203" s="68" t="str">
        <f t="shared" si="9"/>
        <v>Nem ismert.</v>
      </c>
    </row>
    <row r="204" spans="2:14" ht="46.5" customHeight="1" x14ac:dyDescent="0.25">
      <c r="B204" s="275"/>
      <c r="C204" s="194"/>
      <c r="D204" s="215"/>
      <c r="E204" s="298"/>
      <c r="F204" s="250"/>
      <c r="G204" s="198"/>
      <c r="H204" s="34" t="b">
        <v>0</v>
      </c>
      <c r="I204" s="48" t="s">
        <v>980</v>
      </c>
      <c r="J204" s="90" t="s">
        <v>707</v>
      </c>
      <c r="K204" s="208"/>
      <c r="L204" s="333"/>
      <c r="M204" s="337"/>
      <c r="N204" s="50" t="str">
        <f>IF(H204=TRUE, "üzleti évi hulladékkal kapcsolatos adatok nem ismertek.", "")</f>
        <v/>
      </c>
    </row>
    <row r="205" spans="2:14" ht="46.5" customHeight="1" x14ac:dyDescent="0.25">
      <c r="B205" s="275"/>
      <c r="C205" s="194"/>
      <c r="D205" s="215"/>
      <c r="E205" s="298"/>
      <c r="F205" s="250"/>
      <c r="G205" s="198"/>
      <c r="H205" s="69" t="s">
        <v>707</v>
      </c>
      <c r="I205" s="70" t="s">
        <v>920</v>
      </c>
      <c r="J205" s="30"/>
      <c r="K205" s="208"/>
      <c r="L205" s="333"/>
      <c r="M205" s="337"/>
      <c r="N205" s="68" t="str">
        <f t="shared" ref="N205" si="10">IF(J205="", "Nem ismert.", J205)</f>
        <v>Nem ismert.</v>
      </c>
    </row>
    <row r="206" spans="2:14" ht="46.5" customHeight="1" x14ac:dyDescent="0.25">
      <c r="B206" s="275"/>
      <c r="C206" s="194"/>
      <c r="D206" s="215"/>
      <c r="E206" s="298"/>
      <c r="F206" s="250"/>
      <c r="G206" s="198"/>
      <c r="H206" s="69" t="s">
        <v>707</v>
      </c>
      <c r="I206" s="70" t="s">
        <v>921</v>
      </c>
      <c r="J206" s="31"/>
      <c r="K206" s="208"/>
      <c r="L206" s="333"/>
      <c r="M206" s="337"/>
      <c r="N206" s="58" t="str">
        <f t="shared" si="9"/>
        <v>Nem ismert.</v>
      </c>
    </row>
    <row r="207" spans="2:14" ht="46.5" customHeight="1" x14ac:dyDescent="0.25">
      <c r="B207" s="275"/>
      <c r="C207" s="194"/>
      <c r="D207" s="215"/>
      <c r="E207" s="298"/>
      <c r="F207" s="250"/>
      <c r="G207" s="198"/>
      <c r="H207" s="69" t="s">
        <v>707</v>
      </c>
      <c r="I207" s="70" t="s">
        <v>922</v>
      </c>
      <c r="J207" s="30"/>
      <c r="K207" s="208"/>
      <c r="L207" s="333"/>
      <c r="M207" s="337"/>
      <c r="N207" s="68" t="str">
        <f t="shared" si="9"/>
        <v>Nem ismert.</v>
      </c>
    </row>
    <row r="208" spans="2:14" ht="46.5" customHeight="1" x14ac:dyDescent="0.25">
      <c r="B208" s="275"/>
      <c r="C208" s="194"/>
      <c r="D208" s="215"/>
      <c r="E208" s="298"/>
      <c r="F208" s="250"/>
      <c r="G208" s="198"/>
      <c r="H208" s="69" t="s">
        <v>707</v>
      </c>
      <c r="I208" s="70" t="s">
        <v>923</v>
      </c>
      <c r="J208" s="31"/>
      <c r="K208" s="208"/>
      <c r="L208" s="333"/>
      <c r="M208" s="337"/>
      <c r="N208" s="58" t="str">
        <f t="shared" si="9"/>
        <v>Nem ismert.</v>
      </c>
    </row>
    <row r="209" spans="2:14" ht="46.5" customHeight="1" x14ac:dyDescent="0.25">
      <c r="B209" s="275"/>
      <c r="C209" s="194"/>
      <c r="D209" s="215"/>
      <c r="E209" s="298"/>
      <c r="F209" s="250"/>
      <c r="G209" s="198"/>
      <c r="H209" s="69" t="s">
        <v>707</v>
      </c>
      <c r="I209" s="70" t="s">
        <v>924</v>
      </c>
      <c r="J209" s="30"/>
      <c r="K209" s="208"/>
      <c r="L209" s="333"/>
      <c r="M209" s="337"/>
      <c r="N209" s="68" t="str">
        <f t="shared" si="9"/>
        <v>Nem ismert.</v>
      </c>
    </row>
    <row r="210" spans="2:14" ht="46.5" customHeight="1" x14ac:dyDescent="0.25">
      <c r="B210" s="275"/>
      <c r="C210" s="194"/>
      <c r="D210" s="215"/>
      <c r="E210" s="298"/>
      <c r="F210" s="250"/>
      <c r="G210" s="198"/>
      <c r="H210" s="69" t="s">
        <v>707</v>
      </c>
      <c r="I210" s="70" t="s">
        <v>925</v>
      </c>
      <c r="J210" s="31"/>
      <c r="K210" s="208"/>
      <c r="L210" s="333"/>
      <c r="M210" s="337"/>
      <c r="N210" s="58" t="str">
        <f t="shared" si="9"/>
        <v>Nem ismert.</v>
      </c>
    </row>
    <row r="211" spans="2:14" ht="46.5" customHeight="1" x14ac:dyDescent="0.25">
      <c r="B211" s="275"/>
      <c r="C211" s="194"/>
      <c r="D211" s="215"/>
      <c r="E211" s="298"/>
      <c r="F211" s="250"/>
      <c r="G211" s="198"/>
      <c r="H211" s="69" t="s">
        <v>707</v>
      </c>
      <c r="I211" s="70" t="s">
        <v>926</v>
      </c>
      <c r="J211" s="30"/>
      <c r="K211" s="208"/>
      <c r="L211" s="333"/>
      <c r="M211" s="337"/>
      <c r="N211" s="68" t="str">
        <f t="shared" si="9"/>
        <v>Nem ismert.</v>
      </c>
    </row>
    <row r="212" spans="2:14" ht="46.5" customHeight="1" x14ac:dyDescent="0.25">
      <c r="B212" s="275"/>
      <c r="C212" s="194"/>
      <c r="D212" s="215"/>
      <c r="E212" s="298"/>
      <c r="F212" s="250"/>
      <c r="G212" s="198"/>
      <c r="H212" s="69" t="s">
        <v>707</v>
      </c>
      <c r="I212" s="70" t="s">
        <v>927</v>
      </c>
      <c r="J212" s="31"/>
      <c r="K212" s="208"/>
      <c r="L212" s="333"/>
      <c r="M212" s="337"/>
      <c r="N212" s="58" t="str">
        <f t="shared" si="9"/>
        <v>Nem ismert.</v>
      </c>
    </row>
    <row r="213" spans="2:14" ht="46.5" customHeight="1" x14ac:dyDescent="0.25">
      <c r="B213" s="275"/>
      <c r="C213" s="194"/>
      <c r="D213" s="215"/>
      <c r="E213" s="298"/>
      <c r="F213" s="250"/>
      <c r="G213" s="198"/>
      <c r="H213" s="69" t="s">
        <v>707</v>
      </c>
      <c r="I213" s="70" t="s">
        <v>928</v>
      </c>
      <c r="J213" s="30"/>
      <c r="K213" s="208"/>
      <c r="L213" s="333"/>
      <c r="M213" s="337"/>
      <c r="N213" s="68" t="str">
        <f t="shared" si="9"/>
        <v>Nem ismert.</v>
      </c>
    </row>
    <row r="214" spans="2:14" ht="46.5" customHeight="1" x14ac:dyDescent="0.25">
      <c r="B214" s="275"/>
      <c r="C214" s="194"/>
      <c r="D214" s="215"/>
      <c r="E214" s="298"/>
      <c r="F214" s="250"/>
      <c r="G214" s="198"/>
      <c r="H214" s="69" t="s">
        <v>707</v>
      </c>
      <c r="I214" s="70" t="s">
        <v>929</v>
      </c>
      <c r="J214" s="31"/>
      <c r="K214" s="208"/>
      <c r="L214" s="333"/>
      <c r="M214" s="337"/>
      <c r="N214" s="58" t="str">
        <f t="shared" si="9"/>
        <v>Nem ismert.</v>
      </c>
    </row>
    <row r="215" spans="2:14" ht="46.5" customHeight="1" x14ac:dyDescent="0.25">
      <c r="B215" s="275"/>
      <c r="C215" s="194"/>
      <c r="D215" s="215"/>
      <c r="E215" s="298"/>
      <c r="F215" s="250"/>
      <c r="G215" s="198"/>
      <c r="H215" s="69" t="s">
        <v>707</v>
      </c>
      <c r="I215" s="70" t="s">
        <v>930</v>
      </c>
      <c r="J215" s="30"/>
      <c r="K215" s="208"/>
      <c r="L215" s="333"/>
      <c r="M215" s="337"/>
      <c r="N215" s="68" t="str">
        <f t="shared" si="9"/>
        <v>Nem ismert.</v>
      </c>
    </row>
    <row r="216" spans="2:14" ht="46.5" customHeight="1" x14ac:dyDescent="0.25">
      <c r="B216" s="275"/>
      <c r="C216" s="194"/>
      <c r="D216" s="215"/>
      <c r="E216" s="298"/>
      <c r="F216" s="250"/>
      <c r="G216" s="198"/>
      <c r="H216" s="69" t="s">
        <v>707</v>
      </c>
      <c r="I216" s="70" t="s">
        <v>931</v>
      </c>
      <c r="J216" s="30"/>
      <c r="K216" s="208"/>
      <c r="L216" s="333"/>
      <c r="M216" s="337"/>
      <c r="N216" s="68" t="str">
        <f t="shared" si="9"/>
        <v>Nem ismert.</v>
      </c>
    </row>
    <row r="217" spans="2:14" ht="46.5" customHeight="1" x14ac:dyDescent="0.25">
      <c r="B217" s="276"/>
      <c r="C217" s="184"/>
      <c r="D217" s="215"/>
      <c r="E217" s="298"/>
      <c r="F217" s="250"/>
      <c r="G217" s="186"/>
      <c r="H217" s="34" t="b">
        <v>0</v>
      </c>
      <c r="I217" s="48" t="s">
        <v>900</v>
      </c>
      <c r="J217" s="90" t="s">
        <v>707</v>
      </c>
      <c r="K217" s="209"/>
      <c r="L217" s="174"/>
      <c r="M217" s="176"/>
      <c r="N217" s="50" t="str">
        <f>IF(H217=TRUE, "üzleti évet megelőző üzleti év hulladékkal kapcsolatos adatai nem ismertek.", "")</f>
        <v/>
      </c>
    </row>
    <row r="218" spans="2:14" ht="37.5" customHeight="1" x14ac:dyDescent="0.25">
      <c r="B218" s="274" t="s">
        <v>140</v>
      </c>
      <c r="C218" s="220" t="s">
        <v>5</v>
      </c>
      <c r="D218" s="215"/>
      <c r="E218" s="298"/>
      <c r="F218" s="250"/>
      <c r="G218" s="210" t="s">
        <v>826</v>
      </c>
      <c r="H218" s="69" t="s">
        <v>707</v>
      </c>
      <c r="I218" s="99" t="s">
        <v>1036</v>
      </c>
      <c r="J218" s="30"/>
      <c r="K218" s="77"/>
      <c r="L218" s="173" t="s">
        <v>140</v>
      </c>
      <c r="M218" s="338" t="s">
        <v>5</v>
      </c>
      <c r="N218" s="68" t="str">
        <f t="shared" si="9"/>
        <v>Nem ismert.</v>
      </c>
    </row>
    <row r="219" spans="2:14" ht="37.5" customHeight="1" x14ac:dyDescent="0.25">
      <c r="B219" s="276"/>
      <c r="C219" s="222"/>
      <c r="D219" s="215"/>
      <c r="E219" s="298"/>
      <c r="F219" s="250"/>
      <c r="G219" s="211"/>
      <c r="H219" s="69" t="s">
        <v>707</v>
      </c>
      <c r="I219" s="99" t="s">
        <v>956</v>
      </c>
      <c r="J219" s="30"/>
      <c r="K219" s="77"/>
      <c r="L219" s="174"/>
      <c r="M219" s="340"/>
      <c r="N219" s="68" t="str">
        <f t="shared" si="9"/>
        <v>Nem ismert.</v>
      </c>
    </row>
    <row r="220" spans="2:14" ht="194.25" customHeight="1" x14ac:dyDescent="0.25">
      <c r="B220" s="72" t="s">
        <v>146</v>
      </c>
      <c r="C220" s="53"/>
      <c r="D220" s="215"/>
      <c r="E220" s="229" t="s">
        <v>22</v>
      </c>
      <c r="F220" s="250" t="s">
        <v>1088</v>
      </c>
      <c r="G220" s="55" t="s">
        <v>147</v>
      </c>
      <c r="H220" s="69" t="s">
        <v>707</v>
      </c>
      <c r="I220" s="29"/>
      <c r="J220" s="29"/>
      <c r="K220" s="100" t="s">
        <v>814</v>
      </c>
      <c r="L220" s="56" t="s">
        <v>146</v>
      </c>
      <c r="M220" s="57"/>
      <c r="N220" s="50" t="str">
        <f>IF(J220="", "Nem", J220)</f>
        <v>Nem</v>
      </c>
    </row>
    <row r="221" spans="2:14" ht="84.75" customHeight="1" x14ac:dyDescent="0.25">
      <c r="B221" s="72" t="s">
        <v>146</v>
      </c>
      <c r="C221" s="53" t="s">
        <v>5</v>
      </c>
      <c r="D221" s="233"/>
      <c r="E221" s="231"/>
      <c r="F221" s="250"/>
      <c r="G221" s="78" t="s">
        <v>237</v>
      </c>
      <c r="H221" s="69" t="s">
        <v>707</v>
      </c>
      <c r="I221" s="29"/>
      <c r="J221" s="29"/>
      <c r="K221" s="101"/>
      <c r="L221" s="56" t="s">
        <v>146</v>
      </c>
      <c r="M221" s="57" t="s">
        <v>5</v>
      </c>
      <c r="N221" s="50" t="str">
        <f>IF(J221="", "Nem", J221)</f>
        <v>Nem</v>
      </c>
    </row>
    <row r="222" spans="2:14" x14ac:dyDescent="0.25">
      <c r="B222" s="102" t="s">
        <v>23</v>
      </c>
      <c r="C222" s="102"/>
      <c r="D222" s="102"/>
      <c r="E222" s="102"/>
      <c r="F222" s="102"/>
      <c r="G222" s="102"/>
      <c r="H222" s="102"/>
      <c r="I222" s="102"/>
      <c r="J222" s="102"/>
      <c r="K222" s="103"/>
      <c r="L222" s="329" t="s">
        <v>23</v>
      </c>
      <c r="M222" s="329"/>
      <c r="N222" s="329"/>
    </row>
    <row r="223" spans="2:14" ht="49.5" customHeight="1" x14ac:dyDescent="0.25">
      <c r="B223" s="181" t="s">
        <v>153</v>
      </c>
      <c r="C223" s="183"/>
      <c r="D223" s="215"/>
      <c r="E223" s="194"/>
      <c r="F223" s="202"/>
      <c r="G223" s="185" t="s">
        <v>815</v>
      </c>
      <c r="H223" s="69" t="s">
        <v>707</v>
      </c>
      <c r="I223" s="70" t="s">
        <v>1012</v>
      </c>
      <c r="J223" s="30"/>
      <c r="K223" s="207" t="s">
        <v>32</v>
      </c>
      <c r="L223" s="189" t="s">
        <v>153</v>
      </c>
      <c r="M223" s="175"/>
      <c r="N223" s="68" t="str">
        <f t="shared" ref="N223" si="11">IF(J223="", "Nem ismert.", J223)</f>
        <v>Nem ismert.</v>
      </c>
    </row>
    <row r="224" spans="2:14" ht="49.5" customHeight="1" x14ac:dyDescent="0.25">
      <c r="B224" s="193"/>
      <c r="C224" s="194"/>
      <c r="D224" s="215"/>
      <c r="E224" s="194"/>
      <c r="F224" s="202"/>
      <c r="G224" s="198"/>
      <c r="H224" s="69" t="s">
        <v>707</v>
      </c>
      <c r="I224" s="70" t="s">
        <v>1013</v>
      </c>
      <c r="J224" s="31"/>
      <c r="K224" s="208"/>
      <c r="L224" s="331"/>
      <c r="M224" s="337"/>
      <c r="N224" s="58" t="str">
        <f t="shared" ref="N224:N226" si="12">IF(J224="", "Nem ismert.", J224)</f>
        <v>Nem ismert.</v>
      </c>
    </row>
    <row r="225" spans="2:14" ht="49.5" customHeight="1" x14ac:dyDescent="0.25">
      <c r="B225" s="193"/>
      <c r="C225" s="194"/>
      <c r="D225" s="215"/>
      <c r="E225" s="194"/>
      <c r="F225" s="202"/>
      <c r="G225" s="198"/>
      <c r="H225" s="69" t="s">
        <v>707</v>
      </c>
      <c r="I225" s="70" t="s">
        <v>932</v>
      </c>
      <c r="J225" s="30"/>
      <c r="K225" s="208"/>
      <c r="L225" s="331"/>
      <c r="M225" s="337"/>
      <c r="N225" s="68" t="str">
        <f t="shared" si="12"/>
        <v>Nem ismert.</v>
      </c>
    </row>
    <row r="226" spans="2:14" ht="49.5" customHeight="1" x14ac:dyDescent="0.25">
      <c r="B226" s="182"/>
      <c r="C226" s="184"/>
      <c r="D226" s="215"/>
      <c r="E226" s="194"/>
      <c r="F226" s="202"/>
      <c r="G226" s="186"/>
      <c r="H226" s="69" t="s">
        <v>707</v>
      </c>
      <c r="I226" s="70" t="s">
        <v>933</v>
      </c>
      <c r="J226" s="31"/>
      <c r="K226" s="209"/>
      <c r="L226" s="332"/>
      <c r="M226" s="176"/>
      <c r="N226" s="58" t="str">
        <f t="shared" si="12"/>
        <v>Nem ismert.</v>
      </c>
    </row>
    <row r="227" spans="2:14" ht="131.25" x14ac:dyDescent="0.25">
      <c r="B227" s="72" t="s">
        <v>157</v>
      </c>
      <c r="C227" s="53"/>
      <c r="D227" s="232" t="s">
        <v>30</v>
      </c>
      <c r="E227" s="183"/>
      <c r="F227" s="250" t="s">
        <v>44</v>
      </c>
      <c r="G227" s="55" t="s">
        <v>849</v>
      </c>
      <c r="H227" s="69" t="s">
        <v>707</v>
      </c>
      <c r="I227" s="29"/>
      <c r="J227" s="69" t="s">
        <v>707</v>
      </c>
      <c r="K227" s="77" t="s">
        <v>45</v>
      </c>
      <c r="L227" s="56" t="s">
        <v>157</v>
      </c>
      <c r="M227" s="57"/>
      <c r="N227" s="50" t="str">
        <f>IF(I227="", "Nem ismert.", I227)</f>
        <v>Nem ismert.</v>
      </c>
    </row>
    <row r="228" spans="2:14" ht="41.25" customHeight="1" x14ac:dyDescent="0.25">
      <c r="B228" s="263" t="s">
        <v>157</v>
      </c>
      <c r="C228" s="183" t="s">
        <v>5</v>
      </c>
      <c r="D228" s="215"/>
      <c r="E228" s="194"/>
      <c r="F228" s="250"/>
      <c r="G228" s="236" t="s">
        <v>785</v>
      </c>
      <c r="H228" s="35"/>
      <c r="I228" s="48" t="s">
        <v>410</v>
      </c>
      <c r="J228" s="69" t="s">
        <v>707</v>
      </c>
      <c r="K228" s="247"/>
      <c r="L228" s="189" t="s">
        <v>157</v>
      </c>
      <c r="M228" s="175" t="s">
        <v>5</v>
      </c>
      <c r="N228" s="50" t="str">
        <f t="shared" ref="N228:N234" si="13">IF(H228=TRUE, I228, "")</f>
        <v/>
      </c>
    </row>
    <row r="229" spans="2:14" ht="41.25" customHeight="1" x14ac:dyDescent="0.25">
      <c r="B229" s="264"/>
      <c r="C229" s="194"/>
      <c r="D229" s="215"/>
      <c r="E229" s="194"/>
      <c r="F229" s="250"/>
      <c r="G229" s="237"/>
      <c r="H229" s="35"/>
      <c r="I229" s="48" t="s">
        <v>411</v>
      </c>
      <c r="J229" s="69" t="s">
        <v>707</v>
      </c>
      <c r="K229" s="248"/>
      <c r="L229" s="331"/>
      <c r="M229" s="337"/>
      <c r="N229" s="50" t="str">
        <f t="shared" si="13"/>
        <v/>
      </c>
    </row>
    <row r="230" spans="2:14" ht="41.25" customHeight="1" x14ac:dyDescent="0.25">
      <c r="B230" s="264"/>
      <c r="C230" s="194"/>
      <c r="D230" s="215"/>
      <c r="E230" s="194"/>
      <c r="F230" s="250"/>
      <c r="G230" s="237"/>
      <c r="H230" s="35"/>
      <c r="I230" s="48" t="s">
        <v>412</v>
      </c>
      <c r="J230" s="69" t="s">
        <v>707</v>
      </c>
      <c r="K230" s="248"/>
      <c r="L230" s="331"/>
      <c r="M230" s="337"/>
      <c r="N230" s="50" t="str">
        <f t="shared" si="13"/>
        <v/>
      </c>
    </row>
    <row r="231" spans="2:14" ht="41.25" customHeight="1" x14ac:dyDescent="0.25">
      <c r="B231" s="264"/>
      <c r="C231" s="194"/>
      <c r="D231" s="215"/>
      <c r="E231" s="194"/>
      <c r="F231" s="250"/>
      <c r="G231" s="237"/>
      <c r="H231" s="35"/>
      <c r="I231" s="48" t="s">
        <v>413</v>
      </c>
      <c r="J231" s="69" t="s">
        <v>707</v>
      </c>
      <c r="K231" s="248"/>
      <c r="L231" s="331"/>
      <c r="M231" s="337"/>
      <c r="N231" s="50" t="str">
        <f t="shared" si="13"/>
        <v/>
      </c>
    </row>
    <row r="232" spans="2:14" ht="41.25" customHeight="1" x14ac:dyDescent="0.25">
      <c r="B232" s="264"/>
      <c r="C232" s="194"/>
      <c r="D232" s="215"/>
      <c r="E232" s="194"/>
      <c r="F232" s="250"/>
      <c r="G232" s="237"/>
      <c r="H232" s="35"/>
      <c r="I232" s="48" t="s">
        <v>414</v>
      </c>
      <c r="J232" s="69" t="s">
        <v>707</v>
      </c>
      <c r="K232" s="248"/>
      <c r="L232" s="331"/>
      <c r="M232" s="337"/>
      <c r="N232" s="50" t="str">
        <f t="shared" si="13"/>
        <v/>
      </c>
    </row>
    <row r="233" spans="2:14" ht="41.25" customHeight="1" x14ac:dyDescent="0.25">
      <c r="B233" s="264"/>
      <c r="C233" s="194"/>
      <c r="D233" s="215"/>
      <c r="E233" s="194"/>
      <c r="F233" s="250"/>
      <c r="G233" s="237"/>
      <c r="H233" s="35"/>
      <c r="I233" s="48" t="s">
        <v>415</v>
      </c>
      <c r="J233" s="69" t="s">
        <v>707</v>
      </c>
      <c r="K233" s="248"/>
      <c r="L233" s="331"/>
      <c r="M233" s="337"/>
      <c r="N233" s="50" t="str">
        <f t="shared" si="13"/>
        <v/>
      </c>
    </row>
    <row r="234" spans="2:14" ht="41.25" customHeight="1" x14ac:dyDescent="0.25">
      <c r="B234" s="264"/>
      <c r="C234" s="194"/>
      <c r="D234" s="215"/>
      <c r="E234" s="194"/>
      <c r="F234" s="250"/>
      <c r="G234" s="237"/>
      <c r="H234" s="35" t="b">
        <v>0</v>
      </c>
      <c r="I234" s="48" t="s">
        <v>416</v>
      </c>
      <c r="J234" s="90" t="s">
        <v>707</v>
      </c>
      <c r="K234" s="248"/>
      <c r="L234" s="331"/>
      <c r="M234" s="337"/>
      <c r="N234" s="50" t="str">
        <f t="shared" si="13"/>
        <v/>
      </c>
    </row>
    <row r="235" spans="2:14" ht="41.25" customHeight="1" x14ac:dyDescent="0.25">
      <c r="B235" s="265"/>
      <c r="C235" s="184"/>
      <c r="D235" s="215"/>
      <c r="E235" s="194"/>
      <c r="F235" s="250"/>
      <c r="G235" s="238"/>
      <c r="H235" s="35" t="b">
        <v>0</v>
      </c>
      <c r="I235" s="48" t="s">
        <v>759</v>
      </c>
      <c r="J235" s="29"/>
      <c r="K235" s="249"/>
      <c r="L235" s="332"/>
      <c r="M235" s="176"/>
      <c r="N235" s="104" t="str">
        <f>IF(J235="", "", J235)</f>
        <v/>
      </c>
    </row>
    <row r="236" spans="2:14" ht="75" x14ac:dyDescent="0.25">
      <c r="B236" s="72" t="s">
        <v>157</v>
      </c>
      <c r="C236" s="53" t="s">
        <v>6</v>
      </c>
      <c r="D236" s="215"/>
      <c r="E236" s="194"/>
      <c r="F236" s="250"/>
      <c r="G236" s="88" t="s">
        <v>239</v>
      </c>
      <c r="H236" s="69" t="s">
        <v>707</v>
      </c>
      <c r="I236" s="29"/>
      <c r="J236" s="69" t="s">
        <v>707</v>
      </c>
      <c r="K236" s="89"/>
      <c r="L236" s="56" t="s">
        <v>157</v>
      </c>
      <c r="M236" s="57" t="s">
        <v>6</v>
      </c>
      <c r="N236" s="50" t="str">
        <f t="shared" ref="N236:N245" si="14">IF(I236="", "Nem ismert.", I236)</f>
        <v>Nem ismert.</v>
      </c>
    </row>
    <row r="237" spans="2:14" ht="150" x14ac:dyDescent="0.25">
      <c r="B237" s="52" t="s">
        <v>159</v>
      </c>
      <c r="C237" s="53"/>
      <c r="D237" s="215"/>
      <c r="E237" s="194"/>
      <c r="F237" s="250" t="s">
        <v>46</v>
      </c>
      <c r="G237" s="55" t="s">
        <v>47</v>
      </c>
      <c r="H237" s="69" t="s">
        <v>707</v>
      </c>
      <c r="I237" s="29"/>
      <c r="J237" s="69" t="s">
        <v>707</v>
      </c>
      <c r="K237" s="77" t="s">
        <v>829</v>
      </c>
      <c r="L237" s="56" t="s">
        <v>159</v>
      </c>
      <c r="M237" s="57"/>
      <c r="N237" s="50" t="str">
        <f t="shared" si="14"/>
        <v>Nem ismert.</v>
      </c>
    </row>
    <row r="238" spans="2:14" ht="93.75" x14ac:dyDescent="0.25">
      <c r="B238" s="72" t="s">
        <v>159</v>
      </c>
      <c r="C238" s="53" t="s">
        <v>5</v>
      </c>
      <c r="D238" s="215"/>
      <c r="E238" s="194"/>
      <c r="F238" s="250"/>
      <c r="G238" s="88" t="s">
        <v>760</v>
      </c>
      <c r="H238" s="69" t="s">
        <v>707</v>
      </c>
      <c r="I238" s="31"/>
      <c r="J238" s="69" t="s">
        <v>707</v>
      </c>
      <c r="K238" s="89"/>
      <c r="L238" s="56" t="s">
        <v>159</v>
      </c>
      <c r="M238" s="57" t="s">
        <v>5</v>
      </c>
      <c r="N238" s="58" t="str">
        <f t="shared" si="14"/>
        <v>Nem ismert.</v>
      </c>
    </row>
    <row r="239" spans="2:14" ht="135.75" customHeight="1" x14ac:dyDescent="0.25">
      <c r="B239" s="72" t="s">
        <v>160</v>
      </c>
      <c r="C239" s="53"/>
      <c r="D239" s="215"/>
      <c r="E239" s="194"/>
      <c r="F239" s="105" t="s">
        <v>48</v>
      </c>
      <c r="G239" s="55" t="s">
        <v>294</v>
      </c>
      <c r="H239" s="69" t="s">
        <v>707</v>
      </c>
      <c r="I239" s="29"/>
      <c r="J239" s="69" t="s">
        <v>707</v>
      </c>
      <c r="K239" s="89"/>
      <c r="L239" s="56" t="s">
        <v>160</v>
      </c>
      <c r="M239" s="57"/>
      <c r="N239" s="50" t="str">
        <f t="shared" si="14"/>
        <v>Nem ismert.</v>
      </c>
    </row>
    <row r="240" spans="2:14" ht="91.5" customHeight="1" x14ac:dyDescent="0.25">
      <c r="B240" s="72" t="s">
        <v>168</v>
      </c>
      <c r="C240" s="53"/>
      <c r="D240" s="215"/>
      <c r="E240" s="194"/>
      <c r="F240" s="235" t="s">
        <v>1089</v>
      </c>
      <c r="G240" s="83" t="s">
        <v>63</v>
      </c>
      <c r="H240" s="69" t="s">
        <v>707</v>
      </c>
      <c r="I240" s="29"/>
      <c r="J240" s="69" t="s">
        <v>707</v>
      </c>
      <c r="K240" s="77" t="s">
        <v>37</v>
      </c>
      <c r="L240" s="56" t="s">
        <v>168</v>
      </c>
      <c r="M240" s="57"/>
      <c r="N240" s="50" t="str">
        <f t="shared" si="14"/>
        <v>Nem ismert.</v>
      </c>
    </row>
    <row r="241" spans="2:14" ht="93.75" x14ac:dyDescent="0.25">
      <c r="B241" s="72" t="s">
        <v>168</v>
      </c>
      <c r="C241" s="92" t="s">
        <v>5</v>
      </c>
      <c r="D241" s="215"/>
      <c r="E241" s="194"/>
      <c r="F241" s="235"/>
      <c r="G241" s="78" t="s">
        <v>241</v>
      </c>
      <c r="H241" s="69" t="s">
        <v>707</v>
      </c>
      <c r="I241" s="29"/>
      <c r="J241" s="69" t="s">
        <v>707</v>
      </c>
      <c r="K241" s="77" t="s">
        <v>40</v>
      </c>
      <c r="L241" s="56" t="s">
        <v>168</v>
      </c>
      <c r="M241" s="93" t="s">
        <v>5</v>
      </c>
      <c r="N241" s="50" t="str">
        <f t="shared" si="14"/>
        <v>Nem ismert.</v>
      </c>
    </row>
    <row r="242" spans="2:14" ht="91.5" customHeight="1" x14ac:dyDescent="0.25">
      <c r="B242" s="72" t="s">
        <v>168</v>
      </c>
      <c r="C242" s="92" t="s">
        <v>6</v>
      </c>
      <c r="D242" s="215"/>
      <c r="E242" s="194"/>
      <c r="F242" s="235"/>
      <c r="G242" s="78" t="s">
        <v>242</v>
      </c>
      <c r="H242" s="69" t="s">
        <v>707</v>
      </c>
      <c r="I242" s="29"/>
      <c r="J242" s="69" t="s">
        <v>707</v>
      </c>
      <c r="K242" s="77" t="s">
        <v>36</v>
      </c>
      <c r="L242" s="56" t="s">
        <v>168</v>
      </c>
      <c r="M242" s="93" t="s">
        <v>6</v>
      </c>
      <c r="N242" s="50" t="str">
        <f t="shared" si="14"/>
        <v>Nem ismert.</v>
      </c>
    </row>
    <row r="243" spans="2:14" ht="93.75" customHeight="1" x14ac:dyDescent="0.25">
      <c r="B243" s="72" t="s">
        <v>168</v>
      </c>
      <c r="C243" s="92" t="s">
        <v>25</v>
      </c>
      <c r="D243" s="215"/>
      <c r="E243" s="194"/>
      <c r="F243" s="235"/>
      <c r="G243" s="78" t="s">
        <v>243</v>
      </c>
      <c r="H243" s="69" t="s">
        <v>707</v>
      </c>
      <c r="I243" s="29"/>
      <c r="J243" s="69" t="s">
        <v>707</v>
      </c>
      <c r="K243" s="106"/>
      <c r="L243" s="56" t="s">
        <v>168</v>
      </c>
      <c r="M243" s="93" t="s">
        <v>25</v>
      </c>
      <c r="N243" s="50" t="str">
        <f t="shared" si="14"/>
        <v>Nem ismert.</v>
      </c>
    </row>
    <row r="244" spans="2:14" ht="112.5" x14ac:dyDescent="0.25">
      <c r="B244" s="72" t="s">
        <v>168</v>
      </c>
      <c r="C244" s="92" t="s">
        <v>26</v>
      </c>
      <c r="D244" s="215"/>
      <c r="E244" s="194"/>
      <c r="F244" s="235"/>
      <c r="G244" s="78" t="s">
        <v>244</v>
      </c>
      <c r="H244" s="69" t="s">
        <v>707</v>
      </c>
      <c r="I244" s="29"/>
      <c r="J244" s="69" t="s">
        <v>707</v>
      </c>
      <c r="K244" s="106"/>
      <c r="L244" s="56" t="s">
        <v>168</v>
      </c>
      <c r="M244" s="93" t="s">
        <v>26</v>
      </c>
      <c r="N244" s="50" t="str">
        <f t="shared" si="14"/>
        <v>Nem ismert.</v>
      </c>
    </row>
    <row r="245" spans="2:14" ht="87" customHeight="1" x14ac:dyDescent="0.25">
      <c r="B245" s="72" t="s">
        <v>168</v>
      </c>
      <c r="C245" s="92" t="s">
        <v>27</v>
      </c>
      <c r="D245" s="215"/>
      <c r="E245" s="194"/>
      <c r="F245" s="235"/>
      <c r="G245" s="78" t="s">
        <v>816</v>
      </c>
      <c r="H245" s="69" t="s">
        <v>707</v>
      </c>
      <c r="I245" s="29"/>
      <c r="J245" s="69" t="s">
        <v>707</v>
      </c>
      <c r="K245" s="106"/>
      <c r="L245" s="56" t="s">
        <v>168</v>
      </c>
      <c r="M245" s="93" t="s">
        <v>27</v>
      </c>
      <c r="N245" s="50" t="str">
        <f t="shared" si="14"/>
        <v>Nem ismert.</v>
      </c>
    </row>
    <row r="246" spans="2:14" ht="127.5" customHeight="1" x14ac:dyDescent="0.25">
      <c r="B246" s="72" t="s">
        <v>168</v>
      </c>
      <c r="C246" s="92" t="s">
        <v>28</v>
      </c>
      <c r="D246" s="215"/>
      <c r="E246" s="194"/>
      <c r="F246" s="235"/>
      <c r="G246" s="78" t="s">
        <v>761</v>
      </c>
      <c r="H246" s="69" t="s">
        <v>707</v>
      </c>
      <c r="I246" s="29"/>
      <c r="J246" s="69" t="s">
        <v>707</v>
      </c>
      <c r="K246" s="106"/>
      <c r="L246" s="56" t="s">
        <v>168</v>
      </c>
      <c r="M246" s="93" t="s">
        <v>28</v>
      </c>
      <c r="N246" s="50" t="str">
        <f>IF(I246="", "-", I246)</f>
        <v>-</v>
      </c>
    </row>
    <row r="247" spans="2:14" ht="56.25" x14ac:dyDescent="0.25">
      <c r="B247" s="52" t="s">
        <v>169</v>
      </c>
      <c r="C247" s="53"/>
      <c r="D247" s="215"/>
      <c r="E247" s="194"/>
      <c r="F247" s="201" t="s">
        <v>1090</v>
      </c>
      <c r="G247" s="83" t="s">
        <v>170</v>
      </c>
      <c r="H247" s="69" t="s">
        <v>707</v>
      </c>
      <c r="I247" s="29"/>
      <c r="J247" s="90" t="s">
        <v>707</v>
      </c>
      <c r="K247" s="207"/>
      <c r="L247" s="56" t="s">
        <v>169</v>
      </c>
      <c r="M247" s="57"/>
      <c r="N247" s="50" t="str">
        <f>IF(I247="", "Nem ismert.", I247)</f>
        <v>Nem ismert.</v>
      </c>
    </row>
    <row r="248" spans="2:14" ht="71.25" customHeight="1" x14ac:dyDescent="0.25">
      <c r="B248" s="268" t="s">
        <v>169</v>
      </c>
      <c r="C248" s="220" t="s">
        <v>5</v>
      </c>
      <c r="D248" s="215"/>
      <c r="E248" s="194"/>
      <c r="F248" s="202"/>
      <c r="G248" s="210" t="s">
        <v>247</v>
      </c>
      <c r="H248" s="69" t="s">
        <v>707</v>
      </c>
      <c r="I248" s="107" t="s">
        <v>762</v>
      </c>
      <c r="J248" s="33"/>
      <c r="K248" s="208"/>
      <c r="L248" s="173" t="s">
        <v>169</v>
      </c>
      <c r="M248" s="338" t="s">
        <v>5</v>
      </c>
      <c r="N248" s="108" t="str">
        <f t="shared" ref="N248:N249" si="15">IF(J248="", "Nem ismert.", J248)</f>
        <v>Nem ismert.</v>
      </c>
    </row>
    <row r="249" spans="2:14" ht="71.25" customHeight="1" x14ac:dyDescent="0.25">
      <c r="B249" s="270"/>
      <c r="C249" s="222"/>
      <c r="D249" s="233"/>
      <c r="E249" s="184"/>
      <c r="F249" s="203"/>
      <c r="G249" s="211"/>
      <c r="H249" s="69" t="s">
        <v>707</v>
      </c>
      <c r="I249" s="107" t="s">
        <v>763</v>
      </c>
      <c r="J249" s="33"/>
      <c r="K249" s="209"/>
      <c r="L249" s="174"/>
      <c r="M249" s="340"/>
      <c r="N249" s="108" t="str">
        <f t="shared" si="15"/>
        <v>Nem ismert.</v>
      </c>
    </row>
    <row r="250" spans="2:14" ht="239.25" customHeight="1" x14ac:dyDescent="0.25">
      <c r="B250" s="94" t="s">
        <v>172</v>
      </c>
      <c r="C250" s="109"/>
      <c r="D250" s="215"/>
      <c r="E250" s="194"/>
      <c r="F250" s="54" t="s">
        <v>1091</v>
      </c>
      <c r="G250" s="55" t="s">
        <v>49</v>
      </c>
      <c r="H250" s="69" t="s">
        <v>707</v>
      </c>
      <c r="I250" s="29"/>
      <c r="J250" s="69" t="s">
        <v>707</v>
      </c>
      <c r="K250" s="89"/>
      <c r="L250" s="96" t="s">
        <v>172</v>
      </c>
      <c r="M250" s="110"/>
      <c r="N250" s="50" t="str">
        <f t="shared" ref="N250:N260" si="16">IF(I250="", "Nem ismert.", I250)</f>
        <v>Nem ismert.</v>
      </c>
    </row>
    <row r="251" spans="2:14" ht="300" x14ac:dyDescent="0.25">
      <c r="B251" s="94" t="s">
        <v>174</v>
      </c>
      <c r="C251" s="109"/>
      <c r="D251" s="215"/>
      <c r="E251" s="194"/>
      <c r="F251" s="82" t="s">
        <v>1092</v>
      </c>
      <c r="G251" s="55" t="s">
        <v>817</v>
      </c>
      <c r="H251" s="69" t="s">
        <v>707</v>
      </c>
      <c r="I251" s="29"/>
      <c r="J251" s="69" t="s">
        <v>707</v>
      </c>
      <c r="K251" s="89"/>
      <c r="L251" s="96" t="s">
        <v>174</v>
      </c>
      <c r="M251" s="110"/>
      <c r="N251" s="50" t="str">
        <f t="shared" si="16"/>
        <v>Nem ismert.</v>
      </c>
    </row>
    <row r="252" spans="2:14" ht="186.75" customHeight="1" x14ac:dyDescent="0.25">
      <c r="B252" s="94" t="s">
        <v>175</v>
      </c>
      <c r="C252" s="109"/>
      <c r="D252" s="215"/>
      <c r="E252" s="194"/>
      <c r="F252" s="111" t="s">
        <v>1093</v>
      </c>
      <c r="G252" s="55" t="s">
        <v>177</v>
      </c>
      <c r="H252" s="69" t="s">
        <v>707</v>
      </c>
      <c r="I252" s="29"/>
      <c r="J252" s="69" t="s">
        <v>707</v>
      </c>
      <c r="K252" s="89"/>
      <c r="L252" s="96" t="s">
        <v>175</v>
      </c>
      <c r="M252" s="110"/>
      <c r="N252" s="50" t="str">
        <f t="shared" si="16"/>
        <v>Nem ismert.</v>
      </c>
    </row>
    <row r="253" spans="2:14" ht="236.25" customHeight="1" x14ac:dyDescent="0.25">
      <c r="B253" s="94" t="s">
        <v>176</v>
      </c>
      <c r="C253" s="109"/>
      <c r="D253" s="215"/>
      <c r="E253" s="194"/>
      <c r="F253" s="111" t="s">
        <v>1094</v>
      </c>
      <c r="G253" s="55" t="s">
        <v>854</v>
      </c>
      <c r="H253" s="69" t="s">
        <v>707</v>
      </c>
      <c r="I253" s="29"/>
      <c r="J253" s="69" t="s">
        <v>707</v>
      </c>
      <c r="K253" s="89"/>
      <c r="L253" s="96" t="s">
        <v>176</v>
      </c>
      <c r="M253" s="110"/>
      <c r="N253" s="50" t="str">
        <f t="shared" si="16"/>
        <v>Nem ismert.</v>
      </c>
    </row>
    <row r="254" spans="2:14" ht="206.25" x14ac:dyDescent="0.25">
      <c r="B254" s="94" t="s">
        <v>178</v>
      </c>
      <c r="C254" s="109"/>
      <c r="D254" s="215"/>
      <c r="E254" s="194"/>
      <c r="F254" s="82" t="s">
        <v>1095</v>
      </c>
      <c r="G254" s="83" t="s">
        <v>181</v>
      </c>
      <c r="H254" s="69" t="s">
        <v>707</v>
      </c>
      <c r="I254" s="29"/>
      <c r="J254" s="69" t="s">
        <v>707</v>
      </c>
      <c r="K254" s="89"/>
      <c r="L254" s="96" t="s">
        <v>178</v>
      </c>
      <c r="M254" s="110"/>
      <c r="N254" s="50" t="str">
        <f t="shared" si="16"/>
        <v>Nem ismert.</v>
      </c>
    </row>
    <row r="255" spans="2:14" ht="225" x14ac:dyDescent="0.25">
      <c r="B255" s="94" t="s">
        <v>180</v>
      </c>
      <c r="C255" s="109"/>
      <c r="D255" s="215"/>
      <c r="E255" s="194"/>
      <c r="F255" s="82" t="s">
        <v>1096</v>
      </c>
      <c r="G255" s="55" t="s">
        <v>183</v>
      </c>
      <c r="H255" s="69" t="s">
        <v>707</v>
      </c>
      <c r="I255" s="29"/>
      <c r="J255" s="69" t="s">
        <v>707</v>
      </c>
      <c r="K255" s="89"/>
      <c r="L255" s="96" t="s">
        <v>180</v>
      </c>
      <c r="M255" s="110"/>
      <c r="N255" s="50" t="str">
        <f t="shared" si="16"/>
        <v>Nem ismert.</v>
      </c>
    </row>
    <row r="256" spans="2:14" ht="221.25" customHeight="1" x14ac:dyDescent="0.25">
      <c r="B256" s="94" t="s">
        <v>182</v>
      </c>
      <c r="C256" s="109"/>
      <c r="D256" s="215"/>
      <c r="E256" s="194"/>
      <c r="F256" s="156" t="s">
        <v>1097</v>
      </c>
      <c r="G256" s="55" t="s">
        <v>185</v>
      </c>
      <c r="H256" s="69" t="s">
        <v>707</v>
      </c>
      <c r="I256" s="29"/>
      <c r="J256" s="69" t="s">
        <v>707</v>
      </c>
      <c r="K256" s="89"/>
      <c r="L256" s="96" t="s">
        <v>182</v>
      </c>
      <c r="M256" s="110"/>
      <c r="N256" s="50" t="str">
        <f t="shared" si="16"/>
        <v>Nem ismert.</v>
      </c>
    </row>
    <row r="257" spans="1:14" ht="150" x14ac:dyDescent="0.25">
      <c r="A257" s="87"/>
      <c r="B257" s="112" t="s">
        <v>184</v>
      </c>
      <c r="C257" s="113"/>
      <c r="D257" s="215"/>
      <c r="E257" s="194"/>
      <c r="F257" s="82" t="s">
        <v>1098</v>
      </c>
      <c r="G257" s="83" t="s">
        <v>295</v>
      </c>
      <c r="H257" s="69" t="s">
        <v>707</v>
      </c>
      <c r="I257" s="29"/>
      <c r="J257" s="69" t="s">
        <v>707</v>
      </c>
      <c r="K257" s="89"/>
      <c r="L257" s="114" t="s">
        <v>184</v>
      </c>
      <c r="M257" s="115"/>
      <c r="N257" s="50" t="str">
        <f t="shared" si="16"/>
        <v>Nem ismert.</v>
      </c>
    </row>
    <row r="258" spans="1:14" ht="168.75" x14ac:dyDescent="0.25">
      <c r="A258" s="87"/>
      <c r="B258" s="112" t="s">
        <v>186</v>
      </c>
      <c r="C258" s="53"/>
      <c r="D258" s="215"/>
      <c r="E258" s="194"/>
      <c r="F258" s="82" t="s">
        <v>1099</v>
      </c>
      <c r="G258" s="83" t="s">
        <v>296</v>
      </c>
      <c r="H258" s="69" t="s">
        <v>707</v>
      </c>
      <c r="I258" s="29"/>
      <c r="J258" s="69" t="s">
        <v>707</v>
      </c>
      <c r="K258" s="77"/>
      <c r="L258" s="114" t="s">
        <v>186</v>
      </c>
      <c r="M258" s="57"/>
      <c r="N258" s="50" t="str">
        <f t="shared" si="16"/>
        <v>Nem ismert.</v>
      </c>
    </row>
    <row r="259" spans="1:14" ht="189" customHeight="1" x14ac:dyDescent="0.25">
      <c r="A259" s="87"/>
      <c r="B259" s="112" t="s">
        <v>187</v>
      </c>
      <c r="C259" s="53"/>
      <c r="D259" s="215"/>
      <c r="E259" s="194"/>
      <c r="F259" s="111" t="s">
        <v>1100</v>
      </c>
      <c r="G259" s="55" t="s">
        <v>188</v>
      </c>
      <c r="H259" s="69" t="s">
        <v>707</v>
      </c>
      <c r="I259" s="29"/>
      <c r="J259" s="69" t="s">
        <v>707</v>
      </c>
      <c r="K259" s="77" t="s">
        <v>300</v>
      </c>
      <c r="L259" s="114" t="s">
        <v>187</v>
      </c>
      <c r="M259" s="57"/>
      <c r="N259" s="50" t="str">
        <f t="shared" si="16"/>
        <v>Nem ismert.</v>
      </c>
    </row>
    <row r="260" spans="1:14" ht="185.25" customHeight="1" x14ac:dyDescent="0.25">
      <c r="B260" s="94" t="s">
        <v>189</v>
      </c>
      <c r="C260" s="53"/>
      <c r="D260" s="215"/>
      <c r="E260" s="194"/>
      <c r="F260" s="82" t="s">
        <v>1101</v>
      </c>
      <c r="G260" s="83" t="s">
        <v>191</v>
      </c>
      <c r="H260" s="69" t="s">
        <v>707</v>
      </c>
      <c r="I260" s="29"/>
      <c r="J260" s="69" t="s">
        <v>707</v>
      </c>
      <c r="K260" s="77" t="s">
        <v>855</v>
      </c>
      <c r="L260" s="96" t="s">
        <v>189</v>
      </c>
      <c r="M260" s="57"/>
      <c r="N260" s="50" t="str">
        <f t="shared" si="16"/>
        <v>Nem ismert.</v>
      </c>
    </row>
    <row r="261" spans="1:14" ht="48" customHeight="1" x14ac:dyDescent="0.25">
      <c r="B261" s="274" t="s">
        <v>190</v>
      </c>
      <c r="C261" s="251"/>
      <c r="D261" s="215"/>
      <c r="E261" s="194"/>
      <c r="F261" s="201" t="s">
        <v>1102</v>
      </c>
      <c r="G261" s="204" t="s">
        <v>831</v>
      </c>
      <c r="H261" s="34" t="b">
        <v>0</v>
      </c>
      <c r="I261" s="48" t="s">
        <v>764</v>
      </c>
      <c r="J261" s="69" t="s">
        <v>707</v>
      </c>
      <c r="K261" s="207"/>
      <c r="L261" s="173" t="s">
        <v>190</v>
      </c>
      <c r="M261" s="251"/>
      <c r="N261" s="50" t="str">
        <f>IF($H$274=TRUE,"",IF(H261=TRUE,I261,""))</f>
        <v/>
      </c>
    </row>
    <row r="262" spans="1:14" ht="48" customHeight="1" x14ac:dyDescent="0.25">
      <c r="B262" s="275"/>
      <c r="C262" s="252"/>
      <c r="D262" s="215"/>
      <c r="E262" s="194"/>
      <c r="F262" s="202"/>
      <c r="G262" s="205"/>
      <c r="H262" s="34" t="b">
        <v>0</v>
      </c>
      <c r="I262" s="48" t="s">
        <v>765</v>
      </c>
      <c r="J262" s="69" t="s">
        <v>707</v>
      </c>
      <c r="K262" s="208"/>
      <c r="L262" s="333"/>
      <c r="M262" s="252"/>
      <c r="N262" s="50" t="str">
        <f t="shared" ref="N262:N273" si="17">IF($H$274=TRUE,"",IF(H262=TRUE,I262,""))</f>
        <v/>
      </c>
    </row>
    <row r="263" spans="1:14" ht="48" customHeight="1" x14ac:dyDescent="0.25">
      <c r="B263" s="275"/>
      <c r="C263" s="252"/>
      <c r="D263" s="215"/>
      <c r="E263" s="194"/>
      <c r="F263" s="202"/>
      <c r="G263" s="205"/>
      <c r="H263" s="34"/>
      <c r="I263" s="48" t="s">
        <v>766</v>
      </c>
      <c r="J263" s="69" t="s">
        <v>707</v>
      </c>
      <c r="K263" s="208"/>
      <c r="L263" s="333"/>
      <c r="M263" s="252"/>
      <c r="N263" s="50" t="str">
        <f t="shared" si="17"/>
        <v/>
      </c>
    </row>
    <row r="264" spans="1:14" ht="48" customHeight="1" x14ac:dyDescent="0.25">
      <c r="B264" s="275"/>
      <c r="C264" s="252"/>
      <c r="D264" s="215"/>
      <c r="E264" s="194"/>
      <c r="F264" s="202"/>
      <c r="G264" s="205"/>
      <c r="H264" s="34"/>
      <c r="I264" s="48" t="s">
        <v>767</v>
      </c>
      <c r="J264" s="69" t="s">
        <v>707</v>
      </c>
      <c r="K264" s="208"/>
      <c r="L264" s="333"/>
      <c r="M264" s="252"/>
      <c r="N264" s="50" t="str">
        <f t="shared" si="17"/>
        <v/>
      </c>
    </row>
    <row r="265" spans="1:14" ht="48" customHeight="1" x14ac:dyDescent="0.25">
      <c r="B265" s="275"/>
      <c r="C265" s="252"/>
      <c r="D265" s="215"/>
      <c r="E265" s="194"/>
      <c r="F265" s="202"/>
      <c r="G265" s="205"/>
      <c r="H265" s="34"/>
      <c r="I265" s="48" t="s">
        <v>768</v>
      </c>
      <c r="J265" s="69" t="s">
        <v>707</v>
      </c>
      <c r="K265" s="208"/>
      <c r="L265" s="333"/>
      <c r="M265" s="252"/>
      <c r="N265" s="50" t="str">
        <f t="shared" si="17"/>
        <v/>
      </c>
    </row>
    <row r="266" spans="1:14" ht="48" customHeight="1" x14ac:dyDescent="0.25">
      <c r="B266" s="275"/>
      <c r="C266" s="252"/>
      <c r="D266" s="215"/>
      <c r="E266" s="194"/>
      <c r="F266" s="202"/>
      <c r="G266" s="205"/>
      <c r="H266" s="34"/>
      <c r="I266" s="48" t="s">
        <v>769</v>
      </c>
      <c r="J266" s="69" t="s">
        <v>707</v>
      </c>
      <c r="K266" s="208"/>
      <c r="L266" s="333"/>
      <c r="M266" s="252"/>
      <c r="N266" s="50" t="str">
        <f t="shared" si="17"/>
        <v/>
      </c>
    </row>
    <row r="267" spans="1:14" ht="48" customHeight="1" x14ac:dyDescent="0.25">
      <c r="B267" s="275"/>
      <c r="C267" s="252"/>
      <c r="D267" s="215"/>
      <c r="E267" s="194"/>
      <c r="F267" s="202"/>
      <c r="G267" s="205"/>
      <c r="H267" s="34"/>
      <c r="I267" s="48" t="s">
        <v>770</v>
      </c>
      <c r="J267" s="69" t="s">
        <v>707</v>
      </c>
      <c r="K267" s="208"/>
      <c r="L267" s="333"/>
      <c r="M267" s="252"/>
      <c r="N267" s="50" t="str">
        <f t="shared" si="17"/>
        <v/>
      </c>
    </row>
    <row r="268" spans="1:14" ht="48" customHeight="1" x14ac:dyDescent="0.25">
      <c r="B268" s="275"/>
      <c r="C268" s="252"/>
      <c r="D268" s="215"/>
      <c r="E268" s="194"/>
      <c r="F268" s="202"/>
      <c r="G268" s="205"/>
      <c r="H268" s="34" t="b">
        <v>0</v>
      </c>
      <c r="I268" s="48" t="s">
        <v>771</v>
      </c>
      <c r="J268" s="69" t="s">
        <v>707</v>
      </c>
      <c r="K268" s="208"/>
      <c r="L268" s="333"/>
      <c r="M268" s="252"/>
      <c r="N268" s="50" t="str">
        <f t="shared" si="17"/>
        <v/>
      </c>
    </row>
    <row r="269" spans="1:14" ht="48" customHeight="1" x14ac:dyDescent="0.25">
      <c r="B269" s="275"/>
      <c r="C269" s="252"/>
      <c r="D269" s="215"/>
      <c r="E269" s="194"/>
      <c r="F269" s="202"/>
      <c r="G269" s="205"/>
      <c r="H269" s="34"/>
      <c r="I269" s="48" t="s">
        <v>772</v>
      </c>
      <c r="J269" s="69" t="s">
        <v>707</v>
      </c>
      <c r="K269" s="208"/>
      <c r="L269" s="333"/>
      <c r="M269" s="252"/>
      <c r="N269" s="50" t="str">
        <f t="shared" si="17"/>
        <v/>
      </c>
    </row>
    <row r="270" spans="1:14" ht="48" customHeight="1" x14ac:dyDescent="0.25">
      <c r="B270" s="275"/>
      <c r="C270" s="252"/>
      <c r="D270" s="215"/>
      <c r="E270" s="194"/>
      <c r="F270" s="202"/>
      <c r="G270" s="205"/>
      <c r="H270" s="34" t="b">
        <v>0</v>
      </c>
      <c r="I270" s="48" t="s">
        <v>773</v>
      </c>
      <c r="J270" s="69" t="s">
        <v>707</v>
      </c>
      <c r="K270" s="208"/>
      <c r="L270" s="333"/>
      <c r="M270" s="252"/>
      <c r="N270" s="50" t="str">
        <f t="shared" si="17"/>
        <v/>
      </c>
    </row>
    <row r="271" spans="1:14" ht="48" customHeight="1" x14ac:dyDescent="0.25">
      <c r="B271" s="275"/>
      <c r="C271" s="252"/>
      <c r="D271" s="215"/>
      <c r="E271" s="194"/>
      <c r="F271" s="202"/>
      <c r="G271" s="205"/>
      <c r="H271" s="34"/>
      <c r="I271" s="48" t="s">
        <v>774</v>
      </c>
      <c r="J271" s="69" t="s">
        <v>707</v>
      </c>
      <c r="K271" s="208"/>
      <c r="L271" s="333"/>
      <c r="M271" s="252"/>
      <c r="N271" s="50" t="str">
        <f t="shared" si="17"/>
        <v/>
      </c>
    </row>
    <row r="272" spans="1:14" ht="48" customHeight="1" x14ac:dyDescent="0.25">
      <c r="B272" s="275"/>
      <c r="C272" s="252"/>
      <c r="D272" s="215"/>
      <c r="E272" s="194"/>
      <c r="F272" s="202"/>
      <c r="G272" s="205"/>
      <c r="H272" s="34"/>
      <c r="I272" s="48" t="s">
        <v>775</v>
      </c>
      <c r="J272" s="69" t="s">
        <v>707</v>
      </c>
      <c r="K272" s="208"/>
      <c r="L272" s="333"/>
      <c r="M272" s="252"/>
      <c r="N272" s="50" t="str">
        <f t="shared" si="17"/>
        <v/>
      </c>
    </row>
    <row r="273" spans="2:14" ht="48" customHeight="1" x14ac:dyDescent="0.25">
      <c r="B273" s="275"/>
      <c r="C273" s="252"/>
      <c r="D273" s="215"/>
      <c r="E273" s="194"/>
      <c r="F273" s="202"/>
      <c r="G273" s="205"/>
      <c r="H273" s="34" t="b">
        <v>0</v>
      </c>
      <c r="I273" s="48" t="s">
        <v>776</v>
      </c>
      <c r="J273" s="69" t="s">
        <v>707</v>
      </c>
      <c r="K273" s="208"/>
      <c r="L273" s="333"/>
      <c r="M273" s="252"/>
      <c r="N273" s="50" t="str">
        <f t="shared" si="17"/>
        <v/>
      </c>
    </row>
    <row r="274" spans="2:14" ht="48" customHeight="1" x14ac:dyDescent="0.25">
      <c r="B274" s="276"/>
      <c r="C274" s="253"/>
      <c r="D274" s="215"/>
      <c r="E274" s="194"/>
      <c r="F274" s="203"/>
      <c r="G274" s="206"/>
      <c r="H274" s="34" t="b">
        <v>0</v>
      </c>
      <c r="I274" s="48" t="s">
        <v>777</v>
      </c>
      <c r="J274" s="69" t="s">
        <v>707</v>
      </c>
      <c r="K274" s="209"/>
      <c r="L274" s="174"/>
      <c r="M274" s="253"/>
      <c r="N274" s="50" t="str">
        <f>IF(H274=TRUE, I274, "")</f>
        <v/>
      </c>
    </row>
    <row r="275" spans="2:14" ht="168.75" x14ac:dyDescent="0.25">
      <c r="B275" s="116" t="s">
        <v>192</v>
      </c>
      <c r="C275" s="53"/>
      <c r="D275" s="215"/>
      <c r="E275" s="194"/>
      <c r="F275" s="82" t="s">
        <v>1103</v>
      </c>
      <c r="G275" s="83" t="s">
        <v>195</v>
      </c>
      <c r="H275" s="69" t="s">
        <v>707</v>
      </c>
      <c r="I275" s="29"/>
      <c r="J275" s="69" t="s">
        <v>707</v>
      </c>
      <c r="K275" s="77" t="s">
        <v>818</v>
      </c>
      <c r="L275" s="96" t="s">
        <v>192</v>
      </c>
      <c r="M275" s="57"/>
      <c r="N275" s="50" t="str">
        <f>IF(I275="", "Nem ismert.", I275)</f>
        <v>Nem ismert.</v>
      </c>
    </row>
    <row r="276" spans="2:14" ht="187.5" x14ac:dyDescent="0.25">
      <c r="B276" s="116" t="s">
        <v>194</v>
      </c>
      <c r="C276" s="53"/>
      <c r="D276" s="215"/>
      <c r="E276" s="194"/>
      <c r="F276" s="82" t="s">
        <v>1104</v>
      </c>
      <c r="G276" s="83" t="s">
        <v>819</v>
      </c>
      <c r="H276" s="69" t="s">
        <v>707</v>
      </c>
      <c r="I276" s="29"/>
      <c r="J276" s="69" t="s">
        <v>707</v>
      </c>
      <c r="K276" s="77"/>
      <c r="L276" s="96" t="s">
        <v>194</v>
      </c>
      <c r="M276" s="57"/>
      <c r="N276" s="50" t="str">
        <f>IF(I276="", "Nem ismert.", I276)</f>
        <v>Nem ismert.</v>
      </c>
    </row>
    <row r="277" spans="2:14" ht="149.25" customHeight="1" x14ac:dyDescent="0.25">
      <c r="B277" s="116" t="s">
        <v>196</v>
      </c>
      <c r="C277" s="53"/>
      <c r="D277" s="215"/>
      <c r="E277" s="194"/>
      <c r="F277" s="82" t="s">
        <v>1105</v>
      </c>
      <c r="G277" s="83" t="s">
        <v>198</v>
      </c>
      <c r="H277" s="69" t="s">
        <v>707</v>
      </c>
      <c r="I277" s="29"/>
      <c r="J277" s="69" t="s">
        <v>707</v>
      </c>
      <c r="K277" s="77" t="s">
        <v>301</v>
      </c>
      <c r="L277" s="96" t="s">
        <v>196</v>
      </c>
      <c r="M277" s="57"/>
      <c r="N277" s="50" t="str">
        <f t="shared" ref="N277:N280" si="18">IF(I277="", "Nem ismert.", I277)</f>
        <v>Nem ismert.</v>
      </c>
    </row>
    <row r="278" spans="2:14" ht="195.75" customHeight="1" x14ac:dyDescent="0.25">
      <c r="B278" s="116" t="s">
        <v>199</v>
      </c>
      <c r="C278" s="53"/>
      <c r="D278" s="215"/>
      <c r="E278" s="194"/>
      <c r="F278" s="82" t="s">
        <v>1106</v>
      </c>
      <c r="G278" s="83" t="s">
        <v>205</v>
      </c>
      <c r="H278" s="69" t="s">
        <v>707</v>
      </c>
      <c r="I278" s="29"/>
      <c r="J278" s="69" t="s">
        <v>707</v>
      </c>
      <c r="K278" s="77" t="s">
        <v>820</v>
      </c>
      <c r="L278" s="96" t="s">
        <v>199</v>
      </c>
      <c r="M278" s="57"/>
      <c r="N278" s="50" t="str">
        <f t="shared" si="18"/>
        <v>Nem ismert.</v>
      </c>
    </row>
    <row r="279" spans="2:14" ht="91.5" customHeight="1" x14ac:dyDescent="0.25">
      <c r="B279" s="116" t="s">
        <v>201</v>
      </c>
      <c r="C279" s="53"/>
      <c r="D279" s="215"/>
      <c r="E279" s="194"/>
      <c r="F279" s="54"/>
      <c r="G279" s="83" t="s">
        <v>821</v>
      </c>
      <c r="H279" s="69" t="s">
        <v>707</v>
      </c>
      <c r="I279" s="29"/>
      <c r="J279" s="69" t="s">
        <v>707</v>
      </c>
      <c r="K279" s="77"/>
      <c r="L279" s="96" t="s">
        <v>201</v>
      </c>
      <c r="M279" s="57"/>
      <c r="N279" s="50" t="str">
        <f t="shared" si="18"/>
        <v>Nem ismert.</v>
      </c>
    </row>
    <row r="280" spans="2:14" ht="187.5" customHeight="1" x14ac:dyDescent="0.25">
      <c r="B280" s="116" t="s">
        <v>202</v>
      </c>
      <c r="C280" s="53"/>
      <c r="D280" s="215"/>
      <c r="E280" s="194"/>
      <c r="F280" s="82" t="s">
        <v>1107</v>
      </c>
      <c r="G280" s="83" t="s">
        <v>822</v>
      </c>
      <c r="H280" s="69" t="s">
        <v>707</v>
      </c>
      <c r="I280" s="29"/>
      <c r="J280" s="69" t="s">
        <v>707</v>
      </c>
      <c r="K280" s="77"/>
      <c r="L280" s="96" t="s">
        <v>202</v>
      </c>
      <c r="M280" s="57"/>
      <c r="N280" s="50" t="str">
        <f t="shared" si="18"/>
        <v>Nem ismert.</v>
      </c>
    </row>
    <row r="281" spans="2:14" ht="59.25" customHeight="1" x14ac:dyDescent="0.25">
      <c r="B281" s="268" t="s">
        <v>203</v>
      </c>
      <c r="C281" s="183"/>
      <c r="D281" s="215"/>
      <c r="E281" s="194"/>
      <c r="F281" s="201" t="s">
        <v>1108</v>
      </c>
      <c r="G281" s="204" t="s">
        <v>832</v>
      </c>
      <c r="H281" s="34" t="b">
        <v>0</v>
      </c>
      <c r="I281" s="48" t="s">
        <v>445</v>
      </c>
      <c r="J281" s="69" t="s">
        <v>707</v>
      </c>
      <c r="K281" s="212"/>
      <c r="L281" s="173" t="s">
        <v>203</v>
      </c>
      <c r="M281" s="175"/>
      <c r="N281" s="50" t="str">
        <f>IF($H$284=TRUE,"",IF(H281=TRUE,I281,""))</f>
        <v/>
      </c>
    </row>
    <row r="282" spans="2:14" ht="59.25" customHeight="1" x14ac:dyDescent="0.25">
      <c r="B282" s="269"/>
      <c r="C282" s="194"/>
      <c r="D282" s="215"/>
      <c r="E282" s="194"/>
      <c r="F282" s="202"/>
      <c r="G282" s="205"/>
      <c r="H282" s="34" t="b">
        <v>0</v>
      </c>
      <c r="I282" s="48" t="s">
        <v>446</v>
      </c>
      <c r="J282" s="69" t="s">
        <v>707</v>
      </c>
      <c r="K282" s="213"/>
      <c r="L282" s="333"/>
      <c r="M282" s="337"/>
      <c r="N282" s="50" t="str">
        <f>IF($H$284=TRUE,"",IF(H282=TRUE,I282,""))</f>
        <v/>
      </c>
    </row>
    <row r="283" spans="2:14" ht="59.25" customHeight="1" x14ac:dyDescent="0.25">
      <c r="B283" s="269"/>
      <c r="C283" s="194"/>
      <c r="D283" s="215"/>
      <c r="E283" s="194"/>
      <c r="F283" s="202"/>
      <c r="G283" s="205"/>
      <c r="H283" s="34" t="b">
        <v>0</v>
      </c>
      <c r="I283" s="48" t="s">
        <v>447</v>
      </c>
      <c r="J283" s="69" t="s">
        <v>707</v>
      </c>
      <c r="K283" s="213"/>
      <c r="L283" s="333"/>
      <c r="M283" s="337"/>
      <c r="N283" s="50" t="str">
        <f>IF($H$284=TRUE,"",IF(H283=TRUE,I283,""))</f>
        <v/>
      </c>
    </row>
    <row r="284" spans="2:14" ht="59.25" customHeight="1" x14ac:dyDescent="0.25">
      <c r="B284" s="270"/>
      <c r="C284" s="184"/>
      <c r="D284" s="215"/>
      <c r="E284" s="194"/>
      <c r="F284" s="203"/>
      <c r="G284" s="206"/>
      <c r="H284" s="34" t="b">
        <v>0</v>
      </c>
      <c r="I284" s="48" t="s">
        <v>448</v>
      </c>
      <c r="J284" s="69" t="s">
        <v>707</v>
      </c>
      <c r="K284" s="214"/>
      <c r="L284" s="174"/>
      <c r="M284" s="176"/>
      <c r="N284" s="50" t="str">
        <f>IF(H284=TRUE, I284, "")</f>
        <v/>
      </c>
    </row>
    <row r="285" spans="2:14" ht="93.75" x14ac:dyDescent="0.25">
      <c r="B285" s="274" t="s">
        <v>204</v>
      </c>
      <c r="C285" s="183"/>
      <c r="D285" s="215"/>
      <c r="E285" s="194"/>
      <c r="F285" s="201" t="s">
        <v>51</v>
      </c>
      <c r="G285" s="55" t="s">
        <v>799</v>
      </c>
      <c r="H285" s="69" t="s">
        <v>707</v>
      </c>
      <c r="I285" s="117" t="s">
        <v>800</v>
      </c>
      <c r="J285" s="117" t="s">
        <v>801</v>
      </c>
      <c r="K285" s="207" t="s">
        <v>823</v>
      </c>
      <c r="L285" s="173" t="s">
        <v>204</v>
      </c>
      <c r="M285" s="175"/>
      <c r="N285" s="117" t="s">
        <v>800</v>
      </c>
    </row>
    <row r="286" spans="2:14" ht="56.25" customHeight="1" x14ac:dyDescent="0.25">
      <c r="B286" s="275"/>
      <c r="C286" s="194"/>
      <c r="D286" s="215"/>
      <c r="E286" s="194"/>
      <c r="F286" s="202"/>
      <c r="G286" s="66" t="s">
        <v>1014</v>
      </c>
      <c r="H286" s="69" t="s">
        <v>707</v>
      </c>
      <c r="I286" s="33"/>
      <c r="J286" s="31"/>
      <c r="K286" s="208"/>
      <c r="L286" s="333"/>
      <c r="M286" s="337"/>
      <c r="N286" s="68" t="str">
        <f>IF(I286="", "Nem ismert.", I286)</f>
        <v>Nem ismert.</v>
      </c>
    </row>
    <row r="287" spans="2:14" ht="56.25" customHeight="1" x14ac:dyDescent="0.25">
      <c r="B287" s="275"/>
      <c r="C287" s="194"/>
      <c r="D287" s="215"/>
      <c r="E287" s="194"/>
      <c r="F287" s="202"/>
      <c r="G287" s="66" t="s">
        <v>1015</v>
      </c>
      <c r="H287" s="69" t="s">
        <v>707</v>
      </c>
      <c r="I287" s="33"/>
      <c r="J287" s="31"/>
      <c r="K287" s="208"/>
      <c r="L287" s="333"/>
      <c r="M287" s="337"/>
      <c r="N287" s="68" t="str">
        <f t="shared" ref="N287:N322" si="19">IF(I287="", "Nem ismert.", I287)</f>
        <v>Nem ismert.</v>
      </c>
    </row>
    <row r="288" spans="2:14" ht="56.25" customHeight="1" x14ac:dyDescent="0.25">
      <c r="B288" s="275"/>
      <c r="C288" s="194"/>
      <c r="D288" s="215"/>
      <c r="E288" s="194"/>
      <c r="F288" s="202"/>
      <c r="G288" s="66" t="s">
        <v>1016</v>
      </c>
      <c r="H288" s="69" t="s">
        <v>707</v>
      </c>
      <c r="I288" s="33"/>
      <c r="J288" s="31"/>
      <c r="K288" s="208"/>
      <c r="L288" s="333"/>
      <c r="M288" s="337"/>
      <c r="N288" s="68" t="str">
        <f t="shared" si="19"/>
        <v>Nem ismert.</v>
      </c>
    </row>
    <row r="289" spans="2:14" ht="56.25" customHeight="1" x14ac:dyDescent="0.25">
      <c r="B289" s="275"/>
      <c r="C289" s="194"/>
      <c r="D289" s="215"/>
      <c r="E289" s="194"/>
      <c r="F289" s="202"/>
      <c r="G289" s="66" t="s">
        <v>1017</v>
      </c>
      <c r="H289" s="69" t="s">
        <v>707</v>
      </c>
      <c r="I289" s="33"/>
      <c r="J289" s="31"/>
      <c r="K289" s="208"/>
      <c r="L289" s="333"/>
      <c r="M289" s="337"/>
      <c r="N289" s="68" t="str">
        <f t="shared" si="19"/>
        <v>Nem ismert.</v>
      </c>
    </row>
    <row r="290" spans="2:14" ht="56.25" customHeight="1" x14ac:dyDescent="0.25">
      <c r="B290" s="275"/>
      <c r="C290" s="194"/>
      <c r="D290" s="215"/>
      <c r="E290" s="194"/>
      <c r="F290" s="202"/>
      <c r="G290" s="66" t="s">
        <v>1018</v>
      </c>
      <c r="H290" s="69" t="s">
        <v>707</v>
      </c>
      <c r="I290" s="33"/>
      <c r="J290" s="31"/>
      <c r="K290" s="208"/>
      <c r="L290" s="333"/>
      <c r="M290" s="337"/>
      <c r="N290" s="68" t="str">
        <f t="shared" si="19"/>
        <v>Nem ismert.</v>
      </c>
    </row>
    <row r="291" spans="2:14" ht="56.25" customHeight="1" x14ac:dyDescent="0.25">
      <c r="B291" s="275"/>
      <c r="C291" s="194"/>
      <c r="D291" s="215"/>
      <c r="E291" s="194"/>
      <c r="F291" s="202"/>
      <c r="G291" s="66" t="s">
        <v>1019</v>
      </c>
      <c r="H291" s="69" t="s">
        <v>707</v>
      </c>
      <c r="I291" s="33"/>
      <c r="J291" s="31"/>
      <c r="K291" s="208"/>
      <c r="L291" s="333"/>
      <c r="M291" s="337"/>
      <c r="N291" s="68" t="str">
        <f t="shared" si="19"/>
        <v>Nem ismert.</v>
      </c>
    </row>
    <row r="292" spans="2:14" ht="56.25" customHeight="1" x14ac:dyDescent="0.25">
      <c r="B292" s="275"/>
      <c r="C292" s="194"/>
      <c r="D292" s="215"/>
      <c r="E292" s="194"/>
      <c r="F292" s="202"/>
      <c r="G292" s="66" t="s">
        <v>1020</v>
      </c>
      <c r="H292" s="69" t="s">
        <v>707</v>
      </c>
      <c r="I292" s="33"/>
      <c r="J292" s="31"/>
      <c r="K292" s="208"/>
      <c r="L292" s="333"/>
      <c r="M292" s="337"/>
      <c r="N292" s="68" t="str">
        <f t="shared" si="19"/>
        <v>Nem ismert.</v>
      </c>
    </row>
    <row r="293" spans="2:14" ht="56.25" customHeight="1" x14ac:dyDescent="0.25">
      <c r="B293" s="275"/>
      <c r="C293" s="194"/>
      <c r="D293" s="215"/>
      <c r="E293" s="194"/>
      <c r="F293" s="202"/>
      <c r="G293" s="66" t="s">
        <v>1021</v>
      </c>
      <c r="H293" s="69" t="s">
        <v>707</v>
      </c>
      <c r="I293" s="33"/>
      <c r="J293" s="31"/>
      <c r="K293" s="208"/>
      <c r="L293" s="333"/>
      <c r="M293" s="337"/>
      <c r="N293" s="68" t="str">
        <f t="shared" si="19"/>
        <v>Nem ismert.</v>
      </c>
    </row>
    <row r="294" spans="2:14" ht="56.25" customHeight="1" x14ac:dyDescent="0.25">
      <c r="B294" s="275"/>
      <c r="C294" s="194"/>
      <c r="D294" s="215"/>
      <c r="E294" s="194"/>
      <c r="F294" s="202"/>
      <c r="G294" s="66" t="s">
        <v>1022</v>
      </c>
      <c r="H294" s="69" t="s">
        <v>707</v>
      </c>
      <c r="I294" s="33"/>
      <c r="J294" s="31"/>
      <c r="K294" s="208"/>
      <c r="L294" s="333"/>
      <c r="M294" s="337"/>
      <c r="N294" s="68" t="str">
        <f t="shared" si="19"/>
        <v>Nem ismert.</v>
      </c>
    </row>
    <row r="295" spans="2:14" ht="56.25" customHeight="1" x14ac:dyDescent="0.25">
      <c r="B295" s="275"/>
      <c r="C295" s="194"/>
      <c r="D295" s="215"/>
      <c r="E295" s="194"/>
      <c r="F295" s="202"/>
      <c r="G295" s="66" t="s">
        <v>1023</v>
      </c>
      <c r="H295" s="69" t="s">
        <v>707</v>
      </c>
      <c r="I295" s="33"/>
      <c r="J295" s="31"/>
      <c r="K295" s="208"/>
      <c r="L295" s="333"/>
      <c r="M295" s="337"/>
      <c r="N295" s="68" t="str">
        <f t="shared" si="19"/>
        <v>Nem ismert.</v>
      </c>
    </row>
    <row r="296" spans="2:14" ht="56.25" customHeight="1" x14ac:dyDescent="0.25">
      <c r="B296" s="275"/>
      <c r="C296" s="194"/>
      <c r="D296" s="215"/>
      <c r="E296" s="194"/>
      <c r="F296" s="202"/>
      <c r="G296" s="66" t="s">
        <v>1024</v>
      </c>
      <c r="H296" s="69" t="s">
        <v>707</v>
      </c>
      <c r="I296" s="33"/>
      <c r="J296" s="31"/>
      <c r="K296" s="208"/>
      <c r="L296" s="333"/>
      <c r="M296" s="337"/>
      <c r="N296" s="68" t="str">
        <f t="shared" si="19"/>
        <v>Nem ismert.</v>
      </c>
    </row>
    <row r="297" spans="2:14" ht="56.25" customHeight="1" x14ac:dyDescent="0.25">
      <c r="B297" s="275"/>
      <c r="C297" s="194"/>
      <c r="D297" s="215"/>
      <c r="E297" s="194"/>
      <c r="F297" s="202"/>
      <c r="G297" s="66" t="s">
        <v>1025</v>
      </c>
      <c r="H297" s="69" t="s">
        <v>707</v>
      </c>
      <c r="I297" s="33"/>
      <c r="J297" s="31"/>
      <c r="K297" s="208"/>
      <c r="L297" s="333"/>
      <c r="M297" s="337"/>
      <c r="N297" s="68" t="str">
        <f t="shared" si="19"/>
        <v>Nem ismert.</v>
      </c>
    </row>
    <row r="298" spans="2:14" ht="56.25" customHeight="1" x14ac:dyDescent="0.25">
      <c r="B298" s="275"/>
      <c r="C298" s="194"/>
      <c r="D298" s="215"/>
      <c r="E298" s="194"/>
      <c r="F298" s="202"/>
      <c r="G298" s="66" t="s">
        <v>1026</v>
      </c>
      <c r="H298" s="69" t="s">
        <v>707</v>
      </c>
      <c r="I298" s="33"/>
      <c r="J298" s="31"/>
      <c r="K298" s="208"/>
      <c r="L298" s="333"/>
      <c r="M298" s="337"/>
      <c r="N298" s="68" t="str">
        <f t="shared" si="19"/>
        <v>Nem ismert.</v>
      </c>
    </row>
    <row r="299" spans="2:14" ht="56.25" customHeight="1" x14ac:dyDescent="0.25">
      <c r="B299" s="275"/>
      <c r="C299" s="194"/>
      <c r="D299" s="215"/>
      <c r="E299" s="194"/>
      <c r="F299" s="202"/>
      <c r="G299" s="66" t="s">
        <v>1027</v>
      </c>
      <c r="H299" s="69" t="s">
        <v>707</v>
      </c>
      <c r="I299" s="33"/>
      <c r="J299" s="31"/>
      <c r="K299" s="208"/>
      <c r="L299" s="333"/>
      <c r="M299" s="337"/>
      <c r="N299" s="68" t="str">
        <f t="shared" si="19"/>
        <v>Nem ismert.</v>
      </c>
    </row>
    <row r="300" spans="2:14" ht="56.25" customHeight="1" x14ac:dyDescent="0.25">
      <c r="B300" s="275"/>
      <c r="C300" s="194"/>
      <c r="D300" s="215"/>
      <c r="E300" s="194"/>
      <c r="F300" s="202"/>
      <c r="G300" s="66" t="s">
        <v>1028</v>
      </c>
      <c r="H300" s="69" t="s">
        <v>707</v>
      </c>
      <c r="I300" s="33"/>
      <c r="J300" s="31"/>
      <c r="K300" s="208"/>
      <c r="L300" s="333"/>
      <c r="M300" s="337"/>
      <c r="N300" s="68" t="str">
        <f t="shared" si="19"/>
        <v>Nem ismert.</v>
      </c>
    </row>
    <row r="301" spans="2:14" ht="56.25" customHeight="1" x14ac:dyDescent="0.25">
      <c r="B301" s="275"/>
      <c r="C301" s="194"/>
      <c r="D301" s="215"/>
      <c r="E301" s="194"/>
      <c r="F301" s="202"/>
      <c r="G301" s="66" t="s">
        <v>1029</v>
      </c>
      <c r="H301" s="69" t="s">
        <v>707</v>
      </c>
      <c r="I301" s="33"/>
      <c r="J301" s="31"/>
      <c r="K301" s="208"/>
      <c r="L301" s="333"/>
      <c r="M301" s="337"/>
      <c r="N301" s="68" t="str">
        <f t="shared" si="19"/>
        <v>Nem ismert.</v>
      </c>
    </row>
    <row r="302" spans="2:14" ht="56.25" customHeight="1" x14ac:dyDescent="0.25">
      <c r="B302" s="275"/>
      <c r="C302" s="194"/>
      <c r="D302" s="215"/>
      <c r="E302" s="194"/>
      <c r="F302" s="202"/>
      <c r="G302" s="66" t="s">
        <v>1030</v>
      </c>
      <c r="H302" s="69" t="s">
        <v>707</v>
      </c>
      <c r="I302" s="33"/>
      <c r="J302" s="31"/>
      <c r="K302" s="208"/>
      <c r="L302" s="333"/>
      <c r="M302" s="337"/>
      <c r="N302" s="68" t="str">
        <f t="shared" si="19"/>
        <v>Nem ismert.</v>
      </c>
    </row>
    <row r="303" spans="2:14" ht="56.25" customHeight="1" x14ac:dyDescent="0.25">
      <c r="B303" s="275"/>
      <c r="C303" s="194"/>
      <c r="D303" s="215"/>
      <c r="E303" s="194"/>
      <c r="F303" s="202"/>
      <c r="G303" s="66" t="s">
        <v>1031</v>
      </c>
      <c r="H303" s="69" t="s">
        <v>707</v>
      </c>
      <c r="I303" s="33"/>
      <c r="J303" s="31"/>
      <c r="K303" s="208"/>
      <c r="L303" s="333"/>
      <c r="M303" s="337"/>
      <c r="N303" s="68" t="str">
        <f t="shared" si="19"/>
        <v>Nem ismert.</v>
      </c>
    </row>
    <row r="304" spans="2:14" ht="56.25" customHeight="1" x14ac:dyDescent="0.25">
      <c r="B304" s="275"/>
      <c r="C304" s="194"/>
      <c r="D304" s="215"/>
      <c r="E304" s="194"/>
      <c r="F304" s="202"/>
      <c r="G304" s="118" t="s">
        <v>1032</v>
      </c>
      <c r="H304" s="69" t="s">
        <v>707</v>
      </c>
      <c r="I304" s="90" t="s">
        <v>707</v>
      </c>
      <c r="J304" s="31"/>
      <c r="K304" s="208"/>
      <c r="L304" s="333"/>
      <c r="M304" s="337"/>
      <c r="N304" s="69" t="s">
        <v>707</v>
      </c>
    </row>
    <row r="305" spans="2:14" ht="56.25" customHeight="1" x14ac:dyDescent="0.25">
      <c r="B305" s="275"/>
      <c r="C305" s="194"/>
      <c r="D305" s="215"/>
      <c r="E305" s="194"/>
      <c r="F305" s="202"/>
      <c r="G305" s="66" t="s">
        <v>934</v>
      </c>
      <c r="H305" s="69" t="s">
        <v>707</v>
      </c>
      <c r="I305" s="33"/>
      <c r="J305" s="31"/>
      <c r="K305" s="208"/>
      <c r="L305" s="333"/>
      <c r="M305" s="337"/>
      <c r="N305" s="108" t="str">
        <f t="shared" si="19"/>
        <v>Nem ismert.</v>
      </c>
    </row>
    <row r="306" spans="2:14" ht="56.25" customHeight="1" x14ac:dyDescent="0.25">
      <c r="B306" s="275"/>
      <c r="C306" s="194"/>
      <c r="D306" s="215"/>
      <c r="E306" s="194"/>
      <c r="F306" s="202"/>
      <c r="G306" s="66" t="s">
        <v>935</v>
      </c>
      <c r="H306" s="69" t="s">
        <v>707</v>
      </c>
      <c r="I306" s="33"/>
      <c r="J306" s="31"/>
      <c r="K306" s="208"/>
      <c r="L306" s="333"/>
      <c r="M306" s="337"/>
      <c r="N306" s="108" t="str">
        <f t="shared" si="19"/>
        <v>Nem ismert.</v>
      </c>
    </row>
    <row r="307" spans="2:14" ht="56.25" customHeight="1" x14ac:dyDescent="0.25">
      <c r="B307" s="275"/>
      <c r="C307" s="194"/>
      <c r="D307" s="215"/>
      <c r="E307" s="194"/>
      <c r="F307" s="202"/>
      <c r="G307" s="66" t="s">
        <v>936</v>
      </c>
      <c r="H307" s="69" t="s">
        <v>707</v>
      </c>
      <c r="I307" s="33"/>
      <c r="J307" s="31"/>
      <c r="K307" s="208"/>
      <c r="L307" s="333"/>
      <c r="M307" s="337"/>
      <c r="N307" s="108" t="str">
        <f t="shared" si="19"/>
        <v>Nem ismert.</v>
      </c>
    </row>
    <row r="308" spans="2:14" ht="56.25" customHeight="1" x14ac:dyDescent="0.25">
      <c r="B308" s="275"/>
      <c r="C308" s="194"/>
      <c r="D308" s="215"/>
      <c r="E308" s="194"/>
      <c r="F308" s="202"/>
      <c r="G308" s="66" t="s">
        <v>937</v>
      </c>
      <c r="H308" s="69" t="s">
        <v>707</v>
      </c>
      <c r="I308" s="33"/>
      <c r="J308" s="31"/>
      <c r="K308" s="208"/>
      <c r="L308" s="333"/>
      <c r="M308" s="337"/>
      <c r="N308" s="108" t="str">
        <f t="shared" si="19"/>
        <v>Nem ismert.</v>
      </c>
    </row>
    <row r="309" spans="2:14" ht="56.25" customHeight="1" x14ac:dyDescent="0.25">
      <c r="B309" s="275"/>
      <c r="C309" s="194"/>
      <c r="D309" s="215"/>
      <c r="E309" s="194"/>
      <c r="F309" s="202"/>
      <c r="G309" s="66" t="s">
        <v>938</v>
      </c>
      <c r="H309" s="69" t="s">
        <v>707</v>
      </c>
      <c r="I309" s="33"/>
      <c r="J309" s="31"/>
      <c r="K309" s="208"/>
      <c r="L309" s="333"/>
      <c r="M309" s="337"/>
      <c r="N309" s="108" t="str">
        <f t="shared" si="19"/>
        <v>Nem ismert.</v>
      </c>
    </row>
    <row r="310" spans="2:14" ht="56.25" customHeight="1" x14ac:dyDescent="0.25">
      <c r="B310" s="275"/>
      <c r="C310" s="194"/>
      <c r="D310" s="215"/>
      <c r="E310" s="194"/>
      <c r="F310" s="202"/>
      <c r="G310" s="66" t="s">
        <v>939</v>
      </c>
      <c r="H310" s="69" t="s">
        <v>707</v>
      </c>
      <c r="I310" s="33"/>
      <c r="J310" s="31"/>
      <c r="K310" s="208"/>
      <c r="L310" s="333"/>
      <c r="M310" s="337"/>
      <c r="N310" s="108" t="str">
        <f t="shared" si="19"/>
        <v>Nem ismert.</v>
      </c>
    </row>
    <row r="311" spans="2:14" ht="56.25" customHeight="1" x14ac:dyDescent="0.25">
      <c r="B311" s="275"/>
      <c r="C311" s="194"/>
      <c r="D311" s="215"/>
      <c r="E311" s="194"/>
      <c r="F311" s="202"/>
      <c r="G311" s="66" t="s">
        <v>940</v>
      </c>
      <c r="H311" s="69" t="s">
        <v>707</v>
      </c>
      <c r="I311" s="33"/>
      <c r="J311" s="31"/>
      <c r="K311" s="208"/>
      <c r="L311" s="333"/>
      <c r="M311" s="337"/>
      <c r="N311" s="108" t="str">
        <f t="shared" si="19"/>
        <v>Nem ismert.</v>
      </c>
    </row>
    <row r="312" spans="2:14" ht="56.25" customHeight="1" x14ac:dyDescent="0.25">
      <c r="B312" s="275"/>
      <c r="C312" s="194"/>
      <c r="D312" s="215"/>
      <c r="E312" s="194"/>
      <c r="F312" s="202"/>
      <c r="G312" s="66" t="s">
        <v>941</v>
      </c>
      <c r="H312" s="69" t="s">
        <v>707</v>
      </c>
      <c r="I312" s="33"/>
      <c r="J312" s="31"/>
      <c r="K312" s="208"/>
      <c r="L312" s="333"/>
      <c r="M312" s="337"/>
      <c r="N312" s="108" t="str">
        <f t="shared" si="19"/>
        <v>Nem ismert.</v>
      </c>
    </row>
    <row r="313" spans="2:14" ht="56.25" customHeight="1" x14ac:dyDescent="0.25">
      <c r="B313" s="275"/>
      <c r="C313" s="194"/>
      <c r="D313" s="215"/>
      <c r="E313" s="194"/>
      <c r="F313" s="202"/>
      <c r="G313" s="66" t="s">
        <v>942</v>
      </c>
      <c r="H313" s="69" t="s">
        <v>707</v>
      </c>
      <c r="I313" s="33"/>
      <c r="J313" s="31"/>
      <c r="K313" s="208"/>
      <c r="L313" s="333"/>
      <c r="M313" s="337"/>
      <c r="N313" s="108" t="str">
        <f t="shared" si="19"/>
        <v>Nem ismert.</v>
      </c>
    </row>
    <row r="314" spans="2:14" ht="56.25" customHeight="1" x14ac:dyDescent="0.25">
      <c r="B314" s="275"/>
      <c r="C314" s="194"/>
      <c r="D314" s="215"/>
      <c r="E314" s="194"/>
      <c r="F314" s="202"/>
      <c r="G314" s="66" t="s">
        <v>943</v>
      </c>
      <c r="H314" s="69" t="s">
        <v>707</v>
      </c>
      <c r="I314" s="33"/>
      <c r="J314" s="31"/>
      <c r="K314" s="208"/>
      <c r="L314" s="333"/>
      <c r="M314" s="337"/>
      <c r="N314" s="108" t="str">
        <f t="shared" si="19"/>
        <v>Nem ismert.</v>
      </c>
    </row>
    <row r="315" spans="2:14" ht="56.25" customHeight="1" x14ac:dyDescent="0.25">
      <c r="B315" s="275"/>
      <c r="C315" s="194"/>
      <c r="D315" s="215"/>
      <c r="E315" s="194"/>
      <c r="F315" s="202"/>
      <c r="G315" s="66" t="s">
        <v>944</v>
      </c>
      <c r="H315" s="69" t="s">
        <v>707</v>
      </c>
      <c r="I315" s="33"/>
      <c r="J315" s="31"/>
      <c r="K315" s="208"/>
      <c r="L315" s="333"/>
      <c r="M315" s="337"/>
      <c r="N315" s="108" t="str">
        <f t="shared" si="19"/>
        <v>Nem ismert.</v>
      </c>
    </row>
    <row r="316" spans="2:14" ht="56.25" customHeight="1" x14ac:dyDescent="0.25">
      <c r="B316" s="275"/>
      <c r="C316" s="194"/>
      <c r="D316" s="215"/>
      <c r="E316" s="194"/>
      <c r="F316" s="202"/>
      <c r="G316" s="66" t="s">
        <v>945</v>
      </c>
      <c r="H316" s="69" t="s">
        <v>707</v>
      </c>
      <c r="I316" s="33"/>
      <c r="J316" s="31"/>
      <c r="K316" s="208"/>
      <c r="L316" s="333"/>
      <c r="M316" s="337"/>
      <c r="N316" s="108" t="str">
        <f t="shared" si="19"/>
        <v>Nem ismert.</v>
      </c>
    </row>
    <row r="317" spans="2:14" ht="56.25" customHeight="1" x14ac:dyDescent="0.25">
      <c r="B317" s="275"/>
      <c r="C317" s="194"/>
      <c r="D317" s="215"/>
      <c r="E317" s="194"/>
      <c r="F317" s="202"/>
      <c r="G317" s="66" t="s">
        <v>946</v>
      </c>
      <c r="H317" s="69" t="s">
        <v>707</v>
      </c>
      <c r="I317" s="33"/>
      <c r="J317" s="31"/>
      <c r="K317" s="208"/>
      <c r="L317" s="333"/>
      <c r="M317" s="337"/>
      <c r="N317" s="108" t="str">
        <f t="shared" si="19"/>
        <v>Nem ismert.</v>
      </c>
    </row>
    <row r="318" spans="2:14" ht="56.25" customHeight="1" x14ac:dyDescent="0.25">
      <c r="B318" s="275"/>
      <c r="C318" s="194"/>
      <c r="D318" s="215"/>
      <c r="E318" s="194"/>
      <c r="F318" s="202"/>
      <c r="G318" s="66" t="s">
        <v>947</v>
      </c>
      <c r="H318" s="69" t="s">
        <v>707</v>
      </c>
      <c r="I318" s="33"/>
      <c r="J318" s="31"/>
      <c r="K318" s="208"/>
      <c r="L318" s="333"/>
      <c r="M318" s="337"/>
      <c r="N318" s="108" t="str">
        <f t="shared" si="19"/>
        <v>Nem ismert.</v>
      </c>
    </row>
    <row r="319" spans="2:14" ht="56.25" customHeight="1" x14ac:dyDescent="0.25">
      <c r="B319" s="275"/>
      <c r="C319" s="194"/>
      <c r="D319" s="215"/>
      <c r="E319" s="194"/>
      <c r="F319" s="202"/>
      <c r="G319" s="66" t="s">
        <v>948</v>
      </c>
      <c r="H319" s="69" t="s">
        <v>707</v>
      </c>
      <c r="I319" s="33"/>
      <c r="J319" s="31"/>
      <c r="K319" s="208"/>
      <c r="L319" s="333"/>
      <c r="M319" s="337"/>
      <c r="N319" s="108" t="str">
        <f t="shared" si="19"/>
        <v>Nem ismert.</v>
      </c>
    </row>
    <row r="320" spans="2:14" ht="56.25" customHeight="1" x14ac:dyDescent="0.25">
      <c r="B320" s="275"/>
      <c r="C320" s="194"/>
      <c r="D320" s="215"/>
      <c r="E320" s="194"/>
      <c r="F320" s="202"/>
      <c r="G320" s="66" t="s">
        <v>949</v>
      </c>
      <c r="H320" s="69" t="s">
        <v>707</v>
      </c>
      <c r="I320" s="33"/>
      <c r="J320" s="31"/>
      <c r="K320" s="208"/>
      <c r="L320" s="333"/>
      <c r="M320" s="337"/>
      <c r="N320" s="108" t="str">
        <f t="shared" si="19"/>
        <v>Nem ismert.</v>
      </c>
    </row>
    <row r="321" spans="2:14" ht="56.25" customHeight="1" x14ac:dyDescent="0.25">
      <c r="B321" s="275"/>
      <c r="C321" s="194"/>
      <c r="D321" s="215"/>
      <c r="E321" s="194"/>
      <c r="F321" s="202"/>
      <c r="G321" s="66" t="s">
        <v>950</v>
      </c>
      <c r="H321" s="69" t="s">
        <v>707</v>
      </c>
      <c r="I321" s="33"/>
      <c r="J321" s="31"/>
      <c r="K321" s="208"/>
      <c r="L321" s="333"/>
      <c r="M321" s="337"/>
      <c r="N321" s="108" t="str">
        <f t="shared" si="19"/>
        <v>Nem ismert.</v>
      </c>
    </row>
    <row r="322" spans="2:14" ht="56.25" customHeight="1" x14ac:dyDescent="0.25">
      <c r="B322" s="275"/>
      <c r="C322" s="194"/>
      <c r="D322" s="215"/>
      <c r="E322" s="194"/>
      <c r="F322" s="202"/>
      <c r="G322" s="66" t="s">
        <v>951</v>
      </c>
      <c r="H322" s="69" t="s">
        <v>707</v>
      </c>
      <c r="I322" s="33"/>
      <c r="J322" s="31"/>
      <c r="K322" s="208"/>
      <c r="L322" s="333"/>
      <c r="M322" s="337"/>
      <c r="N322" s="108" t="str">
        <f t="shared" si="19"/>
        <v>Nem ismert.</v>
      </c>
    </row>
    <row r="323" spans="2:14" ht="56.25" customHeight="1" x14ac:dyDescent="0.25">
      <c r="B323" s="276"/>
      <c r="C323" s="184"/>
      <c r="D323" s="215"/>
      <c r="E323" s="194"/>
      <c r="F323" s="202"/>
      <c r="G323" s="119" t="s">
        <v>952</v>
      </c>
      <c r="H323" s="69" t="s">
        <v>707</v>
      </c>
      <c r="I323" s="90" t="s">
        <v>707</v>
      </c>
      <c r="J323" s="31"/>
      <c r="K323" s="209"/>
      <c r="L323" s="174"/>
      <c r="M323" s="176"/>
      <c r="N323" s="69" t="s">
        <v>707</v>
      </c>
    </row>
    <row r="324" spans="2:14" ht="70.5" customHeight="1" x14ac:dyDescent="0.25">
      <c r="B324" s="181" t="s">
        <v>204</v>
      </c>
      <c r="C324" s="251" t="s">
        <v>5</v>
      </c>
      <c r="D324" s="215"/>
      <c r="E324" s="194"/>
      <c r="F324" s="202"/>
      <c r="G324" s="236" t="s">
        <v>778</v>
      </c>
      <c r="H324" s="69" t="s">
        <v>707</v>
      </c>
      <c r="I324" s="70" t="s">
        <v>779</v>
      </c>
      <c r="J324" s="33"/>
      <c r="K324" s="247"/>
      <c r="L324" s="189" t="s">
        <v>204</v>
      </c>
      <c r="M324" s="251" t="s">
        <v>5</v>
      </c>
      <c r="N324" s="108" t="str">
        <f t="shared" ref="N324:N325" si="20">IF(J324="", "Nem ismert.", J324)</f>
        <v>Nem ismert.</v>
      </c>
    </row>
    <row r="325" spans="2:14" ht="70.5" customHeight="1" x14ac:dyDescent="0.25">
      <c r="B325" s="182"/>
      <c r="C325" s="253"/>
      <c r="D325" s="215"/>
      <c r="E325" s="194"/>
      <c r="F325" s="202"/>
      <c r="G325" s="238"/>
      <c r="H325" s="69" t="s">
        <v>707</v>
      </c>
      <c r="I325" s="70" t="s">
        <v>780</v>
      </c>
      <c r="J325" s="31"/>
      <c r="K325" s="249"/>
      <c r="L325" s="332"/>
      <c r="M325" s="253"/>
      <c r="N325" s="58" t="str">
        <f t="shared" si="20"/>
        <v>Nem ismert.</v>
      </c>
    </row>
    <row r="326" spans="2:14" ht="67.5" customHeight="1" x14ac:dyDescent="0.25">
      <c r="B326" s="52" t="s">
        <v>210</v>
      </c>
      <c r="C326" s="53"/>
      <c r="D326" s="215"/>
      <c r="E326" s="194"/>
      <c r="F326" s="202"/>
      <c r="G326" s="83" t="s">
        <v>212</v>
      </c>
      <c r="H326" s="69" t="s">
        <v>707</v>
      </c>
      <c r="I326" s="29"/>
      <c r="J326" s="29"/>
      <c r="K326" s="77"/>
      <c r="L326" s="56" t="s">
        <v>210</v>
      </c>
      <c r="M326" s="57"/>
      <c r="N326" s="50" t="str">
        <f>IF(J326="", "Nem", J326)</f>
        <v>Nem</v>
      </c>
    </row>
    <row r="327" spans="2:14" s="97" customFormat="1" ht="106.5" customHeight="1" x14ac:dyDescent="0.25">
      <c r="B327" s="181" t="s">
        <v>213</v>
      </c>
      <c r="C327" s="220"/>
      <c r="D327" s="215"/>
      <c r="E327" s="194"/>
      <c r="F327" s="202"/>
      <c r="G327" s="55" t="s">
        <v>781</v>
      </c>
      <c r="H327" s="69" t="s">
        <v>707</v>
      </c>
      <c r="I327" s="117" t="s">
        <v>800</v>
      </c>
      <c r="J327" s="117" t="s">
        <v>801</v>
      </c>
      <c r="K327" s="247"/>
      <c r="L327" s="189" t="s">
        <v>213</v>
      </c>
      <c r="M327" s="338"/>
      <c r="N327" s="117" t="s">
        <v>800</v>
      </c>
    </row>
    <row r="328" spans="2:14" s="97" customFormat="1" ht="83.25" customHeight="1" x14ac:dyDescent="0.25">
      <c r="B328" s="193"/>
      <c r="C328" s="221"/>
      <c r="D328" s="215"/>
      <c r="E328" s="194"/>
      <c r="F328" s="202"/>
      <c r="G328" s="70" t="s">
        <v>1033</v>
      </c>
      <c r="H328" s="69" t="s">
        <v>707</v>
      </c>
      <c r="I328" s="33"/>
      <c r="J328" s="31"/>
      <c r="K328" s="248"/>
      <c r="L328" s="331"/>
      <c r="M328" s="339"/>
      <c r="N328" s="108" t="str">
        <f t="shared" ref="N328" si="21">IF(I328="", "Nem ismert.", I328)</f>
        <v>Nem ismert.</v>
      </c>
    </row>
    <row r="329" spans="2:14" s="97" customFormat="1" ht="83.25" customHeight="1" x14ac:dyDescent="0.25">
      <c r="B329" s="193"/>
      <c r="C329" s="221"/>
      <c r="D329" s="215"/>
      <c r="E329" s="194"/>
      <c r="F329" s="202"/>
      <c r="G329" s="70" t="s">
        <v>1034</v>
      </c>
      <c r="H329" s="69" t="s">
        <v>707</v>
      </c>
      <c r="I329" s="33"/>
      <c r="J329" s="31"/>
      <c r="K329" s="248"/>
      <c r="L329" s="331"/>
      <c r="M329" s="339"/>
      <c r="N329" s="108" t="str">
        <f t="shared" ref="N329:N334" si="22">IF(I329="", "Nem ismert.", I329)</f>
        <v>Nem ismert.</v>
      </c>
    </row>
    <row r="330" spans="2:14" s="97" customFormat="1" ht="83.25" customHeight="1" x14ac:dyDescent="0.25">
      <c r="B330" s="193"/>
      <c r="C330" s="221"/>
      <c r="D330" s="215"/>
      <c r="E330" s="194"/>
      <c r="F330" s="202"/>
      <c r="G330" s="70" t="s">
        <v>1035</v>
      </c>
      <c r="H330" s="69" t="s">
        <v>707</v>
      </c>
      <c r="I330" s="33"/>
      <c r="J330" s="31"/>
      <c r="K330" s="248"/>
      <c r="L330" s="331"/>
      <c r="M330" s="339"/>
      <c r="N330" s="108" t="str">
        <f t="shared" si="22"/>
        <v>Nem ismert.</v>
      </c>
    </row>
    <row r="331" spans="2:14" s="97" customFormat="1" ht="83.25" customHeight="1" x14ac:dyDescent="0.25">
      <c r="B331" s="193"/>
      <c r="C331" s="221"/>
      <c r="D331" s="215"/>
      <c r="E331" s="194"/>
      <c r="F331" s="202"/>
      <c r="G331" s="70" t="s">
        <v>953</v>
      </c>
      <c r="H331" s="69" t="s">
        <v>707</v>
      </c>
      <c r="I331" s="33"/>
      <c r="J331" s="31"/>
      <c r="K331" s="248"/>
      <c r="L331" s="331"/>
      <c r="M331" s="339"/>
      <c r="N331" s="108" t="str">
        <f t="shared" si="22"/>
        <v>Nem ismert.</v>
      </c>
    </row>
    <row r="332" spans="2:14" s="97" customFormat="1" ht="83.25" customHeight="1" x14ac:dyDescent="0.25">
      <c r="B332" s="193"/>
      <c r="C332" s="221"/>
      <c r="D332" s="215"/>
      <c r="E332" s="194"/>
      <c r="F332" s="202"/>
      <c r="G332" s="70" t="s">
        <v>954</v>
      </c>
      <c r="H332" s="69" t="s">
        <v>707</v>
      </c>
      <c r="I332" s="33"/>
      <c r="J332" s="31"/>
      <c r="K332" s="248"/>
      <c r="L332" s="331"/>
      <c r="M332" s="339"/>
      <c r="N332" s="108" t="str">
        <f t="shared" si="22"/>
        <v>Nem ismert.</v>
      </c>
    </row>
    <row r="333" spans="2:14" s="97" customFormat="1" ht="83.25" customHeight="1" x14ac:dyDescent="0.25">
      <c r="B333" s="182"/>
      <c r="C333" s="222"/>
      <c r="D333" s="215"/>
      <c r="E333" s="194"/>
      <c r="F333" s="203"/>
      <c r="G333" s="70" t="s">
        <v>955</v>
      </c>
      <c r="H333" s="69" t="s">
        <v>707</v>
      </c>
      <c r="I333" s="33"/>
      <c r="J333" s="31"/>
      <c r="K333" s="249"/>
      <c r="L333" s="332"/>
      <c r="M333" s="340"/>
      <c r="N333" s="108" t="str">
        <f t="shared" si="22"/>
        <v>Nem ismert.</v>
      </c>
    </row>
    <row r="334" spans="2:14" ht="183.75" customHeight="1" x14ac:dyDescent="0.25">
      <c r="B334" s="52" t="s">
        <v>214</v>
      </c>
      <c r="C334" s="53"/>
      <c r="D334" s="215"/>
      <c r="E334" s="194"/>
      <c r="F334" s="120" t="s">
        <v>52</v>
      </c>
      <c r="G334" s="83" t="s">
        <v>805</v>
      </c>
      <c r="H334" s="69" t="s">
        <v>707</v>
      </c>
      <c r="I334" s="33"/>
      <c r="J334" s="43"/>
      <c r="K334" s="77" t="s">
        <v>824</v>
      </c>
      <c r="L334" s="56" t="s">
        <v>214</v>
      </c>
      <c r="M334" s="57"/>
      <c r="N334" s="108" t="str">
        <f t="shared" si="22"/>
        <v>Nem ismert.</v>
      </c>
    </row>
    <row r="335" spans="2:14" x14ac:dyDescent="0.25">
      <c r="B335" s="121" t="s">
        <v>24</v>
      </c>
      <c r="C335" s="121"/>
      <c r="D335" s="121"/>
      <c r="E335" s="121"/>
      <c r="F335" s="121"/>
      <c r="G335" s="121"/>
      <c r="H335" s="121"/>
      <c r="I335" s="121"/>
      <c r="J335" s="121"/>
      <c r="K335" s="122"/>
      <c r="L335" s="330" t="s">
        <v>24</v>
      </c>
      <c r="M335" s="330"/>
      <c r="N335" s="330"/>
    </row>
    <row r="336" spans="2:14" ht="28.5" customHeight="1" x14ac:dyDescent="0.25">
      <c r="B336" s="299" t="s">
        <v>218</v>
      </c>
      <c r="C336" s="302"/>
      <c r="D336" s="305" t="s">
        <v>804</v>
      </c>
      <c r="E336" s="311"/>
      <c r="F336" s="216" t="s">
        <v>833</v>
      </c>
      <c r="G336" s="348" t="s">
        <v>834</v>
      </c>
      <c r="H336" s="38" t="b">
        <v>0</v>
      </c>
      <c r="I336" s="48" t="s">
        <v>472</v>
      </c>
      <c r="J336" s="90" t="s">
        <v>707</v>
      </c>
      <c r="K336" s="207" t="s">
        <v>825</v>
      </c>
      <c r="L336" s="345" t="s">
        <v>218</v>
      </c>
      <c r="M336" s="302"/>
      <c r="N336" s="50" t="str">
        <f>IF($H$345=TRUE,"",IF(H336=TRUE,I336,""))</f>
        <v/>
      </c>
    </row>
    <row r="337" spans="2:14" ht="28.5" customHeight="1" x14ac:dyDescent="0.25">
      <c r="B337" s="300"/>
      <c r="C337" s="303"/>
      <c r="D337" s="306"/>
      <c r="E337" s="312"/>
      <c r="F337" s="217"/>
      <c r="G337" s="349"/>
      <c r="H337" s="38" t="b">
        <v>0</v>
      </c>
      <c r="I337" s="48" t="s">
        <v>29</v>
      </c>
      <c r="J337" s="90" t="s">
        <v>707</v>
      </c>
      <c r="K337" s="255"/>
      <c r="L337" s="346"/>
      <c r="M337" s="303"/>
      <c r="N337" s="50" t="str">
        <f t="shared" ref="N337:N343" si="23">IF($H$345=TRUE,"",IF(H337=TRUE,I337,""))</f>
        <v/>
      </c>
    </row>
    <row r="338" spans="2:14" ht="28.5" customHeight="1" x14ac:dyDescent="0.25">
      <c r="B338" s="300"/>
      <c r="C338" s="303"/>
      <c r="D338" s="306"/>
      <c r="E338" s="312"/>
      <c r="F338" s="217"/>
      <c r="G338" s="349"/>
      <c r="H338" s="38" t="b">
        <v>0</v>
      </c>
      <c r="I338" s="48" t="s">
        <v>473</v>
      </c>
      <c r="J338" s="90" t="s">
        <v>707</v>
      </c>
      <c r="K338" s="255"/>
      <c r="L338" s="346"/>
      <c r="M338" s="303"/>
      <c r="N338" s="50" t="str">
        <f t="shared" si="23"/>
        <v/>
      </c>
    </row>
    <row r="339" spans="2:14" ht="28.5" customHeight="1" x14ac:dyDescent="0.25">
      <c r="B339" s="300"/>
      <c r="C339" s="303"/>
      <c r="D339" s="306"/>
      <c r="E339" s="312"/>
      <c r="F339" s="217"/>
      <c r="G339" s="349"/>
      <c r="H339" s="38" t="b">
        <v>0</v>
      </c>
      <c r="I339" s="48" t="s">
        <v>474</v>
      </c>
      <c r="J339" s="90" t="s">
        <v>707</v>
      </c>
      <c r="K339" s="255"/>
      <c r="L339" s="346"/>
      <c r="M339" s="303"/>
      <c r="N339" s="50" t="str">
        <f t="shared" si="23"/>
        <v/>
      </c>
    </row>
    <row r="340" spans="2:14" ht="28.5" customHeight="1" x14ac:dyDescent="0.25">
      <c r="B340" s="300"/>
      <c r="C340" s="303"/>
      <c r="D340" s="306"/>
      <c r="E340" s="312"/>
      <c r="F340" s="217"/>
      <c r="G340" s="349"/>
      <c r="H340" s="38" t="b">
        <v>0</v>
      </c>
      <c r="I340" s="48" t="s">
        <v>475</v>
      </c>
      <c r="J340" s="90" t="s">
        <v>707</v>
      </c>
      <c r="K340" s="255"/>
      <c r="L340" s="346"/>
      <c r="M340" s="303"/>
      <c r="N340" s="50" t="str">
        <f t="shared" si="23"/>
        <v/>
      </c>
    </row>
    <row r="341" spans="2:14" ht="28.5" customHeight="1" x14ac:dyDescent="0.25">
      <c r="B341" s="300"/>
      <c r="C341" s="303"/>
      <c r="D341" s="306"/>
      <c r="E341" s="312"/>
      <c r="F341" s="217"/>
      <c r="G341" s="349"/>
      <c r="H341" s="38" t="b">
        <v>0</v>
      </c>
      <c r="I341" s="48" t="s">
        <v>476</v>
      </c>
      <c r="J341" s="90" t="s">
        <v>707</v>
      </c>
      <c r="K341" s="255"/>
      <c r="L341" s="346"/>
      <c r="M341" s="303"/>
      <c r="N341" s="50" t="str">
        <f t="shared" si="23"/>
        <v/>
      </c>
    </row>
    <row r="342" spans="2:14" ht="28.5" customHeight="1" x14ac:dyDescent="0.25">
      <c r="B342" s="300"/>
      <c r="C342" s="303"/>
      <c r="D342" s="306"/>
      <c r="E342" s="312"/>
      <c r="F342" s="217"/>
      <c r="G342" s="349"/>
      <c r="H342" s="38" t="b">
        <v>0</v>
      </c>
      <c r="I342" s="48" t="s">
        <v>477</v>
      </c>
      <c r="J342" s="90" t="s">
        <v>707</v>
      </c>
      <c r="K342" s="255"/>
      <c r="L342" s="346"/>
      <c r="M342" s="303"/>
      <c r="N342" s="50" t="str">
        <f t="shared" si="23"/>
        <v/>
      </c>
    </row>
    <row r="343" spans="2:14" ht="28.5" customHeight="1" x14ac:dyDescent="0.25">
      <c r="B343" s="300"/>
      <c r="C343" s="303"/>
      <c r="D343" s="306"/>
      <c r="E343" s="312"/>
      <c r="F343" s="217"/>
      <c r="G343" s="349"/>
      <c r="H343" s="38" t="b">
        <v>0</v>
      </c>
      <c r="I343" s="48" t="s">
        <v>478</v>
      </c>
      <c r="J343" s="90" t="s">
        <v>707</v>
      </c>
      <c r="K343" s="255"/>
      <c r="L343" s="346"/>
      <c r="M343" s="303"/>
      <c r="N343" s="50" t="str">
        <f t="shared" si="23"/>
        <v/>
      </c>
    </row>
    <row r="344" spans="2:14" ht="28.5" customHeight="1" x14ac:dyDescent="0.25">
      <c r="B344" s="300"/>
      <c r="C344" s="303"/>
      <c r="D344" s="306"/>
      <c r="E344" s="312"/>
      <c r="F344" s="217"/>
      <c r="G344" s="349"/>
      <c r="H344" s="38" t="b">
        <v>0</v>
      </c>
      <c r="I344" s="48" t="s">
        <v>479</v>
      </c>
      <c r="J344" s="29"/>
      <c r="K344" s="255"/>
      <c r="L344" s="346"/>
      <c r="M344" s="303"/>
      <c r="N344" s="123" t="str">
        <f>IF(J344="", "", J344)</f>
        <v/>
      </c>
    </row>
    <row r="345" spans="2:14" ht="28.5" customHeight="1" x14ac:dyDescent="0.25">
      <c r="B345" s="301"/>
      <c r="C345" s="304"/>
      <c r="D345" s="306"/>
      <c r="E345" s="312"/>
      <c r="F345" s="217"/>
      <c r="G345" s="350"/>
      <c r="H345" s="38" t="b">
        <v>0</v>
      </c>
      <c r="I345" s="48" t="s">
        <v>480</v>
      </c>
      <c r="J345" s="90" t="s">
        <v>707</v>
      </c>
      <c r="K345" s="256"/>
      <c r="L345" s="347"/>
      <c r="M345" s="304"/>
      <c r="N345" s="50" t="str">
        <f t="shared" ref="N345:N353" si="24">IF(H345=TRUE, I345, "")</f>
        <v/>
      </c>
    </row>
    <row r="346" spans="2:14" ht="36.75" customHeight="1" x14ac:dyDescent="0.25">
      <c r="B346" s="299" t="s">
        <v>218</v>
      </c>
      <c r="C346" s="183" t="s">
        <v>5</v>
      </c>
      <c r="D346" s="306"/>
      <c r="E346" s="312"/>
      <c r="F346" s="217"/>
      <c r="G346" s="244" t="s">
        <v>783</v>
      </c>
      <c r="H346" s="38" t="b">
        <v>0</v>
      </c>
      <c r="I346" s="48" t="s">
        <v>472</v>
      </c>
      <c r="J346" s="90"/>
      <c r="K346" s="308" t="s">
        <v>835</v>
      </c>
      <c r="L346" s="345" t="s">
        <v>218</v>
      </c>
      <c r="M346" s="175" t="s">
        <v>5</v>
      </c>
      <c r="N346" s="50" t="str">
        <f t="shared" si="24"/>
        <v/>
      </c>
    </row>
    <row r="347" spans="2:14" ht="36.75" customHeight="1" x14ac:dyDescent="0.25">
      <c r="B347" s="300"/>
      <c r="C347" s="194"/>
      <c r="D347" s="306"/>
      <c r="E347" s="312"/>
      <c r="F347" s="217"/>
      <c r="G347" s="245"/>
      <c r="H347" s="38" t="b">
        <v>0</v>
      </c>
      <c r="I347" s="48" t="s">
        <v>29</v>
      </c>
      <c r="J347" s="90" t="s">
        <v>707</v>
      </c>
      <c r="K347" s="309"/>
      <c r="L347" s="346"/>
      <c r="M347" s="337"/>
      <c r="N347" s="50" t="str">
        <f t="shared" si="24"/>
        <v/>
      </c>
    </row>
    <row r="348" spans="2:14" ht="36.75" customHeight="1" x14ac:dyDescent="0.25">
      <c r="B348" s="300"/>
      <c r="C348" s="194"/>
      <c r="D348" s="306"/>
      <c r="E348" s="312"/>
      <c r="F348" s="217"/>
      <c r="G348" s="245"/>
      <c r="H348" s="38" t="b">
        <v>0</v>
      </c>
      <c r="I348" s="48" t="s">
        <v>473</v>
      </c>
      <c r="J348" s="90" t="s">
        <v>707</v>
      </c>
      <c r="K348" s="309"/>
      <c r="L348" s="346"/>
      <c r="M348" s="337"/>
      <c r="N348" s="50" t="str">
        <f t="shared" si="24"/>
        <v/>
      </c>
    </row>
    <row r="349" spans="2:14" ht="36.75" customHeight="1" x14ac:dyDescent="0.25">
      <c r="B349" s="300"/>
      <c r="C349" s="194"/>
      <c r="D349" s="306"/>
      <c r="E349" s="312"/>
      <c r="F349" s="217"/>
      <c r="G349" s="245"/>
      <c r="H349" s="38" t="b">
        <v>0</v>
      </c>
      <c r="I349" s="48" t="s">
        <v>474</v>
      </c>
      <c r="J349" s="90" t="s">
        <v>707</v>
      </c>
      <c r="K349" s="309"/>
      <c r="L349" s="346"/>
      <c r="M349" s="337"/>
      <c r="N349" s="50" t="str">
        <f t="shared" si="24"/>
        <v/>
      </c>
    </row>
    <row r="350" spans="2:14" ht="36.75" customHeight="1" x14ac:dyDescent="0.25">
      <c r="B350" s="300"/>
      <c r="C350" s="194"/>
      <c r="D350" s="306"/>
      <c r="E350" s="312"/>
      <c r="F350" s="217"/>
      <c r="G350" s="245"/>
      <c r="H350" s="38" t="b">
        <v>0</v>
      </c>
      <c r="I350" s="48" t="s">
        <v>475</v>
      </c>
      <c r="J350" s="90" t="s">
        <v>707</v>
      </c>
      <c r="K350" s="309"/>
      <c r="L350" s="346"/>
      <c r="M350" s="337"/>
      <c r="N350" s="50" t="str">
        <f t="shared" si="24"/>
        <v/>
      </c>
    </row>
    <row r="351" spans="2:14" ht="36.75" customHeight="1" x14ac:dyDescent="0.25">
      <c r="B351" s="300"/>
      <c r="C351" s="194"/>
      <c r="D351" s="306"/>
      <c r="E351" s="312"/>
      <c r="F351" s="217"/>
      <c r="G351" s="245"/>
      <c r="H351" s="38" t="b">
        <v>0</v>
      </c>
      <c r="I351" s="48" t="s">
        <v>476</v>
      </c>
      <c r="J351" s="90" t="s">
        <v>707</v>
      </c>
      <c r="K351" s="309"/>
      <c r="L351" s="346"/>
      <c r="M351" s="337"/>
      <c r="N351" s="50" t="str">
        <f t="shared" si="24"/>
        <v/>
      </c>
    </row>
    <row r="352" spans="2:14" ht="36.75" customHeight="1" x14ac:dyDescent="0.25">
      <c r="B352" s="300"/>
      <c r="C352" s="194"/>
      <c r="D352" s="306"/>
      <c r="E352" s="312"/>
      <c r="F352" s="217"/>
      <c r="G352" s="245"/>
      <c r="H352" s="38" t="b">
        <v>0</v>
      </c>
      <c r="I352" s="48" t="s">
        <v>477</v>
      </c>
      <c r="J352" s="90" t="s">
        <v>707</v>
      </c>
      <c r="K352" s="309"/>
      <c r="L352" s="346"/>
      <c r="M352" s="337"/>
      <c r="N352" s="50" t="str">
        <f t="shared" si="24"/>
        <v/>
      </c>
    </row>
    <row r="353" spans="2:14" ht="36.75" customHeight="1" x14ac:dyDescent="0.25">
      <c r="B353" s="300"/>
      <c r="C353" s="194"/>
      <c r="D353" s="306"/>
      <c r="E353" s="312"/>
      <c r="F353" s="217"/>
      <c r="G353" s="245"/>
      <c r="H353" s="38" t="b">
        <v>0</v>
      </c>
      <c r="I353" s="48" t="s">
        <v>478</v>
      </c>
      <c r="J353" s="90" t="s">
        <v>707</v>
      </c>
      <c r="K353" s="309"/>
      <c r="L353" s="346"/>
      <c r="M353" s="337"/>
      <c r="N353" s="50" t="str">
        <f t="shared" si="24"/>
        <v/>
      </c>
    </row>
    <row r="354" spans="2:14" ht="36.75" customHeight="1" x14ac:dyDescent="0.25">
      <c r="B354" s="301"/>
      <c r="C354" s="184"/>
      <c r="D354" s="306"/>
      <c r="E354" s="312"/>
      <c r="F354" s="217"/>
      <c r="G354" s="246"/>
      <c r="H354" s="38" t="b">
        <v>0</v>
      </c>
      <c r="I354" s="48" t="s">
        <v>479</v>
      </c>
      <c r="J354" s="29"/>
      <c r="K354" s="310"/>
      <c r="L354" s="347"/>
      <c r="M354" s="176"/>
      <c r="N354" s="123" t="str">
        <f>IF(J354="", "", J354)</f>
        <v/>
      </c>
    </row>
    <row r="355" spans="2:14" ht="50.25" customHeight="1" x14ac:dyDescent="0.25">
      <c r="B355" s="299" t="s">
        <v>218</v>
      </c>
      <c r="C355" s="183" t="s">
        <v>6</v>
      </c>
      <c r="D355" s="306"/>
      <c r="E355" s="312"/>
      <c r="F355" s="217"/>
      <c r="G355" s="314" t="s">
        <v>784</v>
      </c>
      <c r="H355" s="38" t="b">
        <v>0</v>
      </c>
      <c r="I355" s="48" t="s">
        <v>482</v>
      </c>
      <c r="J355" s="90" t="s">
        <v>707</v>
      </c>
      <c r="K355" s="207"/>
      <c r="L355" s="345" t="s">
        <v>218</v>
      </c>
      <c r="M355" s="175" t="s">
        <v>6</v>
      </c>
      <c r="N355" s="50" t="str">
        <f>IF(H355=TRUE, I355, "")</f>
        <v/>
      </c>
    </row>
    <row r="356" spans="2:14" ht="50.25" customHeight="1" x14ac:dyDescent="0.25">
      <c r="B356" s="300"/>
      <c r="C356" s="194"/>
      <c r="D356" s="306"/>
      <c r="E356" s="312"/>
      <c r="F356" s="217"/>
      <c r="G356" s="315"/>
      <c r="H356" s="38" t="b">
        <v>0</v>
      </c>
      <c r="I356" s="48" t="s">
        <v>481</v>
      </c>
      <c r="J356" s="90" t="s">
        <v>707</v>
      </c>
      <c r="K356" s="208"/>
      <c r="L356" s="346"/>
      <c r="M356" s="337"/>
      <c r="N356" s="50" t="str">
        <f>IF(H356=TRUE, I356, "")</f>
        <v/>
      </c>
    </row>
    <row r="357" spans="2:14" ht="50.25" customHeight="1" x14ac:dyDescent="0.25">
      <c r="B357" s="300"/>
      <c r="C357" s="194"/>
      <c r="D357" s="306"/>
      <c r="E357" s="312"/>
      <c r="F357" s="217"/>
      <c r="G357" s="315"/>
      <c r="H357" s="38" t="b">
        <v>0</v>
      </c>
      <c r="I357" s="48" t="s">
        <v>786</v>
      </c>
      <c r="J357" s="29"/>
      <c r="K357" s="208"/>
      <c r="L357" s="346"/>
      <c r="M357" s="337"/>
      <c r="N357" s="123" t="str">
        <f>IF(J357="", "", J357)</f>
        <v/>
      </c>
    </row>
    <row r="358" spans="2:14" ht="50.25" customHeight="1" x14ac:dyDescent="0.25">
      <c r="B358" s="300"/>
      <c r="C358" s="194"/>
      <c r="D358" s="306"/>
      <c r="E358" s="312"/>
      <c r="F358" s="217"/>
      <c r="G358" s="315"/>
      <c r="H358" s="38" t="b">
        <v>0</v>
      </c>
      <c r="I358" s="48" t="s">
        <v>491</v>
      </c>
      <c r="J358" s="90" t="s">
        <v>707</v>
      </c>
      <c r="K358" s="208"/>
      <c r="L358" s="346"/>
      <c r="M358" s="337"/>
      <c r="N358" s="50" t="str">
        <f>IF(H358=TRUE, I358, "")</f>
        <v/>
      </c>
    </row>
    <row r="359" spans="2:14" ht="50.25" customHeight="1" x14ac:dyDescent="0.25">
      <c r="B359" s="300"/>
      <c r="C359" s="194"/>
      <c r="D359" s="306"/>
      <c r="E359" s="312"/>
      <c r="F359" s="217"/>
      <c r="G359" s="315"/>
      <c r="H359" s="38" t="b">
        <v>0</v>
      </c>
      <c r="I359" s="48" t="s">
        <v>787</v>
      </c>
      <c r="J359" s="29"/>
      <c r="K359" s="208"/>
      <c r="L359" s="346"/>
      <c r="M359" s="337"/>
      <c r="N359" s="123" t="str">
        <f>IF(J359="", "", J359)</f>
        <v/>
      </c>
    </row>
    <row r="360" spans="2:14" ht="50.25" customHeight="1" x14ac:dyDescent="0.25">
      <c r="B360" s="300"/>
      <c r="C360" s="194"/>
      <c r="D360" s="306"/>
      <c r="E360" s="312"/>
      <c r="F360" s="217"/>
      <c r="G360" s="315"/>
      <c r="H360" s="38" t="b">
        <v>0</v>
      </c>
      <c r="I360" s="48" t="s">
        <v>492</v>
      </c>
      <c r="J360" s="90" t="s">
        <v>707</v>
      </c>
      <c r="K360" s="208"/>
      <c r="L360" s="346"/>
      <c r="M360" s="337"/>
      <c r="N360" s="50" t="str">
        <f>IF(H360=TRUE, I360, "")</f>
        <v/>
      </c>
    </row>
    <row r="361" spans="2:14" ht="50.25" customHeight="1" x14ac:dyDescent="0.25">
      <c r="B361" s="300"/>
      <c r="C361" s="194"/>
      <c r="D361" s="306"/>
      <c r="E361" s="312"/>
      <c r="F361" s="217"/>
      <c r="G361" s="315"/>
      <c r="H361" s="38" t="b">
        <v>0</v>
      </c>
      <c r="I361" s="48" t="s">
        <v>788</v>
      </c>
      <c r="J361" s="29"/>
      <c r="K361" s="208"/>
      <c r="L361" s="346"/>
      <c r="M361" s="337"/>
      <c r="N361" s="123" t="str">
        <f>IF(J361="", "", J361)</f>
        <v/>
      </c>
    </row>
    <row r="362" spans="2:14" ht="50.25" customHeight="1" x14ac:dyDescent="0.25">
      <c r="B362" s="300"/>
      <c r="C362" s="194"/>
      <c r="D362" s="306"/>
      <c r="E362" s="312"/>
      <c r="F362" s="217"/>
      <c r="G362" s="315"/>
      <c r="H362" s="38" t="b">
        <v>0</v>
      </c>
      <c r="I362" s="48" t="s">
        <v>493</v>
      </c>
      <c r="J362" s="90" t="s">
        <v>707</v>
      </c>
      <c r="K362" s="208"/>
      <c r="L362" s="346"/>
      <c r="M362" s="337"/>
      <c r="N362" s="50" t="str">
        <f>IF(H362=TRUE, I362, "")</f>
        <v/>
      </c>
    </row>
    <row r="363" spans="2:14" ht="50.25" customHeight="1" x14ac:dyDescent="0.25">
      <c r="B363" s="300"/>
      <c r="C363" s="194"/>
      <c r="D363" s="306"/>
      <c r="E363" s="312"/>
      <c r="F363" s="217"/>
      <c r="G363" s="315"/>
      <c r="H363" s="38" t="b">
        <v>0</v>
      </c>
      <c r="I363" s="48" t="s">
        <v>789</v>
      </c>
      <c r="J363" s="29"/>
      <c r="K363" s="208"/>
      <c r="L363" s="346"/>
      <c r="M363" s="337"/>
      <c r="N363" s="123" t="str">
        <f>IF(J363="", "", J363)</f>
        <v/>
      </c>
    </row>
    <row r="364" spans="2:14" ht="50.25" customHeight="1" x14ac:dyDescent="0.25">
      <c r="B364" s="300"/>
      <c r="C364" s="194"/>
      <c r="D364" s="306"/>
      <c r="E364" s="312"/>
      <c r="F364" s="217"/>
      <c r="G364" s="315"/>
      <c r="H364" s="38" t="b">
        <v>0</v>
      </c>
      <c r="I364" s="48" t="s">
        <v>494</v>
      </c>
      <c r="J364" s="90" t="s">
        <v>707</v>
      </c>
      <c r="K364" s="208"/>
      <c r="L364" s="346"/>
      <c r="M364" s="337"/>
      <c r="N364" s="50" t="str">
        <f>IF(H364=TRUE, I364, "")</f>
        <v/>
      </c>
    </row>
    <row r="365" spans="2:14" ht="50.25" customHeight="1" x14ac:dyDescent="0.25">
      <c r="B365" s="300"/>
      <c r="C365" s="194"/>
      <c r="D365" s="306"/>
      <c r="E365" s="312"/>
      <c r="F365" s="217"/>
      <c r="G365" s="315"/>
      <c r="H365" s="38" t="b">
        <v>0</v>
      </c>
      <c r="I365" s="48" t="s">
        <v>790</v>
      </c>
      <c r="J365" s="29"/>
      <c r="K365" s="208"/>
      <c r="L365" s="346"/>
      <c r="M365" s="337"/>
      <c r="N365" s="123" t="str">
        <f>IF(J365="", "", J365)</f>
        <v/>
      </c>
    </row>
    <row r="366" spans="2:14" ht="50.25" customHeight="1" x14ac:dyDescent="0.25">
      <c r="B366" s="300"/>
      <c r="C366" s="194"/>
      <c r="D366" s="306"/>
      <c r="E366" s="312"/>
      <c r="F366" s="217"/>
      <c r="G366" s="315"/>
      <c r="H366" s="38" t="b">
        <v>0</v>
      </c>
      <c r="I366" s="48" t="s">
        <v>497</v>
      </c>
      <c r="J366" s="90" t="s">
        <v>707</v>
      </c>
      <c r="K366" s="208"/>
      <c r="L366" s="346"/>
      <c r="M366" s="337"/>
      <c r="N366" s="50" t="str">
        <f>IF(H366=TRUE, I366, "")</f>
        <v/>
      </c>
    </row>
    <row r="367" spans="2:14" ht="50.25" customHeight="1" x14ac:dyDescent="0.25">
      <c r="B367" s="300"/>
      <c r="C367" s="194"/>
      <c r="D367" s="306"/>
      <c r="E367" s="312"/>
      <c r="F367" s="217"/>
      <c r="G367" s="315"/>
      <c r="H367" s="38" t="b">
        <v>0</v>
      </c>
      <c r="I367" s="48" t="s">
        <v>791</v>
      </c>
      <c r="J367" s="29"/>
      <c r="K367" s="208"/>
      <c r="L367" s="346"/>
      <c r="M367" s="337"/>
      <c r="N367" s="123" t="str">
        <f>IF(J367="", "", J367)</f>
        <v/>
      </c>
    </row>
    <row r="368" spans="2:14" ht="50.25" customHeight="1" x14ac:dyDescent="0.25">
      <c r="B368" s="300"/>
      <c r="C368" s="194"/>
      <c r="D368" s="306"/>
      <c r="E368" s="312"/>
      <c r="F368" s="217"/>
      <c r="G368" s="315"/>
      <c r="H368" s="38" t="b">
        <v>0</v>
      </c>
      <c r="I368" s="48" t="s">
        <v>495</v>
      </c>
      <c r="J368" s="90" t="s">
        <v>707</v>
      </c>
      <c r="K368" s="208"/>
      <c r="L368" s="346"/>
      <c r="M368" s="337"/>
      <c r="N368" s="50" t="str">
        <f>IF(H368=TRUE, I368, "")</f>
        <v/>
      </c>
    </row>
    <row r="369" spans="2:14" ht="50.25" customHeight="1" x14ac:dyDescent="0.25">
      <c r="B369" s="300"/>
      <c r="C369" s="194"/>
      <c r="D369" s="306"/>
      <c r="E369" s="312"/>
      <c r="F369" s="217"/>
      <c r="G369" s="315"/>
      <c r="H369" s="38" t="b">
        <v>0</v>
      </c>
      <c r="I369" s="48" t="s">
        <v>792</v>
      </c>
      <c r="J369" s="29"/>
      <c r="K369" s="208"/>
      <c r="L369" s="346"/>
      <c r="M369" s="337"/>
      <c r="N369" s="123" t="str">
        <f>IF(J369="", "", J369)</f>
        <v/>
      </c>
    </row>
    <row r="370" spans="2:14" ht="50.25" customHeight="1" x14ac:dyDescent="0.25">
      <c r="B370" s="300"/>
      <c r="C370" s="194"/>
      <c r="D370" s="306"/>
      <c r="E370" s="312"/>
      <c r="F370" s="217"/>
      <c r="G370" s="315"/>
      <c r="H370" s="38" t="b">
        <v>0</v>
      </c>
      <c r="I370" s="48" t="s">
        <v>793</v>
      </c>
      <c r="J370" s="29"/>
      <c r="K370" s="208"/>
      <c r="L370" s="346"/>
      <c r="M370" s="337"/>
      <c r="N370" s="123" t="str">
        <f>IF(J370="", "", J370)</f>
        <v/>
      </c>
    </row>
    <row r="371" spans="2:14" ht="50.25" customHeight="1" x14ac:dyDescent="0.25">
      <c r="B371" s="301"/>
      <c r="C371" s="184"/>
      <c r="D371" s="307"/>
      <c r="E371" s="313"/>
      <c r="F371" s="218"/>
      <c r="G371" s="316"/>
      <c r="H371" s="38" t="b">
        <v>0</v>
      </c>
      <c r="I371" s="48" t="s">
        <v>794</v>
      </c>
      <c r="J371" s="29"/>
      <c r="K371" s="209"/>
      <c r="L371" s="347"/>
      <c r="M371" s="176"/>
      <c r="N371" s="123" t="str">
        <f>IF(J371="", "", J371)</f>
        <v/>
      </c>
    </row>
    <row r="372" spans="2:14" ht="185.25" customHeight="1" x14ac:dyDescent="0.25">
      <c r="B372" s="72" t="s">
        <v>254</v>
      </c>
      <c r="C372" s="53"/>
      <c r="D372" s="317"/>
      <c r="E372" s="194"/>
      <c r="F372" s="124" t="s">
        <v>53</v>
      </c>
      <c r="G372" s="55" t="s">
        <v>255</v>
      </c>
      <c r="H372" s="90" t="s">
        <v>707</v>
      </c>
      <c r="I372" s="29"/>
      <c r="J372" s="90" t="s">
        <v>707</v>
      </c>
      <c r="K372" s="77" t="s">
        <v>302</v>
      </c>
      <c r="L372" s="56" t="s">
        <v>254</v>
      </c>
      <c r="M372" s="57"/>
      <c r="N372" s="50" t="str">
        <f t="shared" ref="N372" si="25">IF(I372="", "Nem ismert.", I372)</f>
        <v>Nem ismert.</v>
      </c>
    </row>
    <row r="373" spans="2:14" ht="187.5" x14ac:dyDescent="0.25">
      <c r="B373" s="72" t="s">
        <v>257</v>
      </c>
      <c r="C373" s="53"/>
      <c r="D373" s="317"/>
      <c r="E373" s="194"/>
      <c r="F373" s="125" t="s">
        <v>54</v>
      </c>
      <c r="G373" s="55" t="s">
        <v>290</v>
      </c>
      <c r="H373" s="90" t="s">
        <v>707</v>
      </c>
      <c r="I373" s="29"/>
      <c r="J373" s="90" t="s">
        <v>707</v>
      </c>
      <c r="K373" s="77"/>
      <c r="L373" s="56" t="s">
        <v>257</v>
      </c>
      <c r="M373" s="57"/>
      <c r="N373" s="50" t="str">
        <f>IF(I373="", "Nem ismert.", I373)</f>
        <v>Nem ismert.</v>
      </c>
    </row>
    <row r="374" spans="2:14" ht="35.25" customHeight="1" x14ac:dyDescent="0.25">
      <c r="B374" s="181" t="s">
        <v>268</v>
      </c>
      <c r="C374" s="183"/>
      <c r="D374" s="273"/>
      <c r="E374" s="194"/>
      <c r="F374" s="341" t="s">
        <v>55</v>
      </c>
      <c r="G374" s="185" t="s">
        <v>795</v>
      </c>
      <c r="H374" s="40" t="b">
        <v>0</v>
      </c>
      <c r="I374" s="48" t="s">
        <v>534</v>
      </c>
      <c r="J374" s="90" t="s">
        <v>707</v>
      </c>
      <c r="K374" s="342"/>
      <c r="L374" s="189" t="s">
        <v>268</v>
      </c>
      <c r="M374" s="175"/>
      <c r="N374" s="50" t="str">
        <f t="shared" ref="N374:N381" si="26">IF($H$383=TRUE,"",IF(H374=TRUE,I374,""))</f>
        <v/>
      </c>
    </row>
    <row r="375" spans="2:14" ht="35.25" customHeight="1" x14ac:dyDescent="0.25">
      <c r="B375" s="193"/>
      <c r="C375" s="194"/>
      <c r="D375" s="273"/>
      <c r="E375" s="194"/>
      <c r="F375" s="341"/>
      <c r="G375" s="198"/>
      <c r="H375" s="40" t="b">
        <v>0</v>
      </c>
      <c r="I375" s="48" t="s">
        <v>535</v>
      </c>
      <c r="J375" s="90" t="s">
        <v>707</v>
      </c>
      <c r="K375" s="343"/>
      <c r="L375" s="331"/>
      <c r="M375" s="337"/>
      <c r="N375" s="50" t="str">
        <f t="shared" si="26"/>
        <v/>
      </c>
    </row>
    <row r="376" spans="2:14" ht="35.25" customHeight="1" x14ac:dyDescent="0.25">
      <c r="B376" s="193"/>
      <c r="C376" s="194"/>
      <c r="D376" s="273"/>
      <c r="E376" s="194"/>
      <c r="F376" s="341"/>
      <c r="G376" s="198"/>
      <c r="H376" s="40" t="b">
        <v>0</v>
      </c>
      <c r="I376" s="48" t="s">
        <v>536</v>
      </c>
      <c r="J376" s="90" t="s">
        <v>707</v>
      </c>
      <c r="K376" s="343"/>
      <c r="L376" s="331"/>
      <c r="M376" s="337"/>
      <c r="N376" s="50" t="str">
        <f t="shared" si="26"/>
        <v/>
      </c>
    </row>
    <row r="377" spans="2:14" ht="35.25" customHeight="1" x14ac:dyDescent="0.25">
      <c r="B377" s="193"/>
      <c r="C377" s="194"/>
      <c r="D377" s="273"/>
      <c r="E377" s="194"/>
      <c r="F377" s="341"/>
      <c r="G377" s="198"/>
      <c r="H377" s="40" t="b">
        <v>0</v>
      </c>
      <c r="I377" s="48" t="s">
        <v>537</v>
      </c>
      <c r="J377" s="90" t="s">
        <v>707</v>
      </c>
      <c r="K377" s="343"/>
      <c r="L377" s="331"/>
      <c r="M377" s="337"/>
      <c r="N377" s="50" t="str">
        <f t="shared" si="26"/>
        <v/>
      </c>
    </row>
    <row r="378" spans="2:14" ht="35.25" customHeight="1" x14ac:dyDescent="0.25">
      <c r="B378" s="193"/>
      <c r="C378" s="194"/>
      <c r="D378" s="273"/>
      <c r="E378" s="194"/>
      <c r="F378" s="341"/>
      <c r="G378" s="198"/>
      <c r="H378" s="40" t="b">
        <v>0</v>
      </c>
      <c r="I378" s="48" t="s">
        <v>538</v>
      </c>
      <c r="J378" s="90" t="s">
        <v>707</v>
      </c>
      <c r="K378" s="343"/>
      <c r="L378" s="331"/>
      <c r="M378" s="337"/>
      <c r="N378" s="50" t="str">
        <f t="shared" si="26"/>
        <v/>
      </c>
    </row>
    <row r="379" spans="2:14" ht="35.25" customHeight="1" x14ac:dyDescent="0.25">
      <c r="B379" s="193"/>
      <c r="C379" s="194"/>
      <c r="D379" s="273"/>
      <c r="E379" s="194"/>
      <c r="F379" s="341"/>
      <c r="G379" s="198"/>
      <c r="H379" s="40" t="b">
        <v>0</v>
      </c>
      <c r="I379" s="48" t="s">
        <v>539</v>
      </c>
      <c r="J379" s="90" t="s">
        <v>707</v>
      </c>
      <c r="K379" s="343"/>
      <c r="L379" s="331"/>
      <c r="M379" s="337"/>
      <c r="N379" s="50" t="str">
        <f t="shared" si="26"/>
        <v/>
      </c>
    </row>
    <row r="380" spans="2:14" ht="35.25" customHeight="1" x14ac:dyDescent="0.25">
      <c r="B380" s="193"/>
      <c r="C380" s="194"/>
      <c r="D380" s="273"/>
      <c r="E380" s="194"/>
      <c r="F380" s="341"/>
      <c r="G380" s="198"/>
      <c r="H380" s="40" t="b">
        <v>0</v>
      </c>
      <c r="I380" s="48" t="s">
        <v>540</v>
      </c>
      <c r="J380" s="90" t="s">
        <v>707</v>
      </c>
      <c r="K380" s="343"/>
      <c r="L380" s="331"/>
      <c r="M380" s="337"/>
      <c r="N380" s="50" t="str">
        <f t="shared" si="26"/>
        <v/>
      </c>
    </row>
    <row r="381" spans="2:14" ht="35.25" customHeight="1" x14ac:dyDescent="0.25">
      <c r="B381" s="193"/>
      <c r="C381" s="194"/>
      <c r="D381" s="273"/>
      <c r="E381" s="194"/>
      <c r="F381" s="341"/>
      <c r="G381" s="198"/>
      <c r="H381" s="40" t="b">
        <v>0</v>
      </c>
      <c r="I381" s="48" t="s">
        <v>541</v>
      </c>
      <c r="J381" s="90" t="s">
        <v>707</v>
      </c>
      <c r="K381" s="343"/>
      <c r="L381" s="331"/>
      <c r="M381" s="337"/>
      <c r="N381" s="50" t="str">
        <f t="shared" si="26"/>
        <v/>
      </c>
    </row>
    <row r="382" spans="2:14" ht="35.25" customHeight="1" x14ac:dyDescent="0.25">
      <c r="B382" s="193"/>
      <c r="C382" s="194"/>
      <c r="D382" s="273"/>
      <c r="E382" s="194"/>
      <c r="F382" s="341"/>
      <c r="G382" s="198"/>
      <c r="H382" s="40" t="b">
        <v>0</v>
      </c>
      <c r="I382" s="48" t="s">
        <v>797</v>
      </c>
      <c r="J382" s="29"/>
      <c r="K382" s="343"/>
      <c r="L382" s="331"/>
      <c r="M382" s="337"/>
      <c r="N382" s="123" t="str">
        <f>IF(J382="", "", J382)</f>
        <v/>
      </c>
    </row>
    <row r="383" spans="2:14" ht="35.25" customHeight="1" x14ac:dyDescent="0.25">
      <c r="B383" s="182"/>
      <c r="C383" s="184"/>
      <c r="D383" s="273"/>
      <c r="E383" s="194"/>
      <c r="F383" s="341"/>
      <c r="G383" s="186"/>
      <c r="H383" s="40" t="b">
        <v>0</v>
      </c>
      <c r="I383" s="48" t="s">
        <v>307</v>
      </c>
      <c r="J383" s="90" t="s">
        <v>707</v>
      </c>
      <c r="K383" s="344"/>
      <c r="L383" s="332"/>
      <c r="M383" s="176"/>
      <c r="N383" s="50" t="str">
        <f>IF(H383=TRUE, I383, "")</f>
        <v/>
      </c>
    </row>
    <row r="384" spans="2:14" ht="194.25" customHeight="1" x14ac:dyDescent="0.25">
      <c r="B384" s="72" t="s">
        <v>276</v>
      </c>
      <c r="C384" s="53"/>
      <c r="D384" s="126"/>
      <c r="E384" s="127"/>
      <c r="F384" s="120" t="s">
        <v>1070</v>
      </c>
      <c r="G384" s="55" t="s">
        <v>277</v>
      </c>
      <c r="H384" s="90" t="s">
        <v>707</v>
      </c>
      <c r="I384" s="29"/>
      <c r="J384" s="90" t="s">
        <v>707</v>
      </c>
      <c r="K384" s="77" t="s">
        <v>865</v>
      </c>
      <c r="L384" s="56" t="s">
        <v>276</v>
      </c>
      <c r="M384" s="57"/>
      <c r="N384" s="50" t="str">
        <f>IF(I384="", "Nem ismert.", I384)</f>
        <v>Nem ismert.</v>
      </c>
    </row>
    <row r="385" spans="2:14" ht="42.75" customHeight="1" x14ac:dyDescent="0.25">
      <c r="B385" s="263" t="s">
        <v>280</v>
      </c>
      <c r="C385" s="183"/>
      <c r="D385" s="232" t="s">
        <v>803</v>
      </c>
      <c r="E385" s="183"/>
      <c r="F385" s="324"/>
      <c r="G385" s="204" t="s">
        <v>796</v>
      </c>
      <c r="H385" s="39" t="b">
        <v>0</v>
      </c>
      <c r="I385" s="48" t="s">
        <v>556</v>
      </c>
      <c r="J385" s="90" t="s">
        <v>707</v>
      </c>
      <c r="K385" s="207" t="s">
        <v>283</v>
      </c>
      <c r="L385" s="189" t="s">
        <v>280</v>
      </c>
      <c r="M385" s="175"/>
      <c r="N385" s="50" t="str">
        <f>IF($H$390=TRUE,"",IF(H385=TRUE,I385,""))</f>
        <v/>
      </c>
    </row>
    <row r="386" spans="2:14" ht="42.75" customHeight="1" x14ac:dyDescent="0.25">
      <c r="B386" s="264"/>
      <c r="C386" s="194"/>
      <c r="D386" s="215"/>
      <c r="E386" s="194"/>
      <c r="F386" s="325"/>
      <c r="G386" s="205"/>
      <c r="H386" s="39" t="b">
        <v>0</v>
      </c>
      <c r="I386" s="48" t="s">
        <v>557</v>
      </c>
      <c r="J386" s="90" t="s">
        <v>707</v>
      </c>
      <c r="K386" s="208"/>
      <c r="L386" s="331"/>
      <c r="M386" s="337"/>
      <c r="N386" s="50" t="str">
        <f>IF($H$390=TRUE,"",IF(H386=TRUE,I386,""))</f>
        <v/>
      </c>
    </row>
    <row r="387" spans="2:14" ht="42.75" customHeight="1" x14ac:dyDescent="0.25">
      <c r="B387" s="264"/>
      <c r="C387" s="194"/>
      <c r="D387" s="215"/>
      <c r="E387" s="194"/>
      <c r="F387" s="325"/>
      <c r="G387" s="205"/>
      <c r="H387" s="39" t="b">
        <v>0</v>
      </c>
      <c r="I387" s="48" t="s">
        <v>558</v>
      </c>
      <c r="J387" s="90" t="s">
        <v>707</v>
      </c>
      <c r="K387" s="208"/>
      <c r="L387" s="331"/>
      <c r="M387" s="337"/>
      <c r="N387" s="50" t="str">
        <f>IF($H$390=TRUE,"",IF(H387=TRUE,I387,""))</f>
        <v/>
      </c>
    </row>
    <row r="388" spans="2:14" ht="42.75" customHeight="1" x14ac:dyDescent="0.25">
      <c r="B388" s="264"/>
      <c r="C388" s="194"/>
      <c r="D388" s="215"/>
      <c r="E388" s="194"/>
      <c r="F388" s="325"/>
      <c r="G388" s="205"/>
      <c r="H388" s="39" t="b">
        <v>0</v>
      </c>
      <c r="I388" s="48" t="s">
        <v>559</v>
      </c>
      <c r="J388" s="90" t="s">
        <v>707</v>
      </c>
      <c r="K388" s="208"/>
      <c r="L388" s="331"/>
      <c r="M388" s="337"/>
      <c r="N388" s="50" t="str">
        <f>IF($H$390=TRUE,"",IF(H388=TRUE,I388,""))</f>
        <v/>
      </c>
    </row>
    <row r="389" spans="2:14" ht="42.75" customHeight="1" x14ac:dyDescent="0.25">
      <c r="B389" s="264"/>
      <c r="C389" s="194"/>
      <c r="D389" s="215"/>
      <c r="E389" s="194"/>
      <c r="F389" s="325"/>
      <c r="G389" s="205"/>
      <c r="H389" s="39" t="b">
        <v>0</v>
      </c>
      <c r="I389" s="48" t="s">
        <v>560</v>
      </c>
      <c r="J389" s="90" t="s">
        <v>707</v>
      </c>
      <c r="K389" s="208"/>
      <c r="L389" s="331"/>
      <c r="M389" s="337"/>
      <c r="N389" s="50" t="str">
        <f>IF($H$390=TRUE,"",IF(H389=TRUE,I389,""))</f>
        <v/>
      </c>
    </row>
    <row r="390" spans="2:14" ht="42.75" customHeight="1" x14ac:dyDescent="0.25">
      <c r="B390" s="265"/>
      <c r="C390" s="184"/>
      <c r="D390" s="215"/>
      <c r="E390" s="194"/>
      <c r="F390" s="326"/>
      <c r="G390" s="206"/>
      <c r="H390" s="39" t="b">
        <v>0</v>
      </c>
      <c r="I390" s="48" t="s">
        <v>333</v>
      </c>
      <c r="J390" s="90" t="s">
        <v>707</v>
      </c>
      <c r="K390" s="209"/>
      <c r="L390" s="332"/>
      <c r="M390" s="176"/>
      <c r="N390" s="50" t="str">
        <f>IF(H390=TRUE, I390, "")</f>
        <v/>
      </c>
    </row>
    <row r="391" spans="2:14" ht="75" customHeight="1" x14ac:dyDescent="0.25">
      <c r="B391" s="263" t="s">
        <v>281</v>
      </c>
      <c r="C391" s="183"/>
      <c r="D391" s="215"/>
      <c r="E391" s="194"/>
      <c r="F391" s="321"/>
      <c r="G391" s="204" t="s">
        <v>284</v>
      </c>
      <c r="H391" s="39" t="b">
        <v>0</v>
      </c>
      <c r="I391" s="48" t="s">
        <v>867</v>
      </c>
      <c r="J391" s="29"/>
      <c r="K391" s="318" t="s">
        <v>285</v>
      </c>
      <c r="L391" s="189" t="s">
        <v>281</v>
      </c>
      <c r="M391" s="175"/>
      <c r="N391" s="123" t="str">
        <f>IF(J391="", "", J391)</f>
        <v/>
      </c>
    </row>
    <row r="392" spans="2:14" ht="75" customHeight="1" x14ac:dyDescent="0.25">
      <c r="B392" s="264"/>
      <c r="C392" s="194"/>
      <c r="D392" s="215"/>
      <c r="E392" s="194"/>
      <c r="F392" s="322"/>
      <c r="G392" s="205"/>
      <c r="H392" s="39" t="b">
        <v>0</v>
      </c>
      <c r="I392" s="48" t="s">
        <v>802</v>
      </c>
      <c r="J392" s="29"/>
      <c r="K392" s="319"/>
      <c r="L392" s="331"/>
      <c r="M392" s="337"/>
      <c r="N392" s="123" t="str">
        <f>IF(J392="", "", J392)</f>
        <v/>
      </c>
    </row>
    <row r="393" spans="2:14" ht="75" customHeight="1" x14ac:dyDescent="0.25">
      <c r="B393" s="265"/>
      <c r="C393" s="184"/>
      <c r="D393" s="233"/>
      <c r="E393" s="184"/>
      <c r="F393" s="323"/>
      <c r="G393" s="206"/>
      <c r="H393" s="39" t="b">
        <v>0</v>
      </c>
      <c r="I393" s="48" t="s">
        <v>307</v>
      </c>
      <c r="J393" s="90" t="s">
        <v>707</v>
      </c>
      <c r="K393" s="320"/>
      <c r="L393" s="332"/>
      <c r="M393" s="176"/>
      <c r="N393" s="50" t="str">
        <f>IF(H393=TRUE, I393, "")</f>
        <v/>
      </c>
    </row>
  </sheetData>
  <sheetProtection algorithmName="SHA-512" hashValue="IvDA0C30SvMAXYF0lWKLaY8ZfqI4/oATfTO5LjWPjpe9ZejOu23+2efgX9uF0Cxrasat4PjMKt0ZtzERsrI5gw==" saltValue="/8BEE11VOjnqj3g6ZRLpUA==" spinCount="100000" sheet="1" objects="1" scenarios="1" selectLockedCells="1"/>
  <mergeCells count="265">
    <mergeCell ref="G374:G383"/>
    <mergeCell ref="F374:F383"/>
    <mergeCell ref="K374:K383"/>
    <mergeCell ref="E372:E373"/>
    <mergeCell ref="M346:M354"/>
    <mergeCell ref="L346:L354"/>
    <mergeCell ref="L336:L345"/>
    <mergeCell ref="M336:M345"/>
    <mergeCell ref="L355:L371"/>
    <mergeCell ref="M355:M371"/>
    <mergeCell ref="K355:K371"/>
    <mergeCell ref="G336:G345"/>
    <mergeCell ref="L385:L390"/>
    <mergeCell ref="M385:M390"/>
    <mergeCell ref="L391:L393"/>
    <mergeCell ref="M391:M393"/>
    <mergeCell ref="L374:L383"/>
    <mergeCell ref="M374:M383"/>
    <mergeCell ref="L261:L274"/>
    <mergeCell ref="M261:M274"/>
    <mergeCell ref="L281:L284"/>
    <mergeCell ref="M281:M284"/>
    <mergeCell ref="L285:L323"/>
    <mergeCell ref="M285:M323"/>
    <mergeCell ref="L324:L325"/>
    <mergeCell ref="M324:M325"/>
    <mergeCell ref="L327:L333"/>
    <mergeCell ref="M327:M333"/>
    <mergeCell ref="M9:M12"/>
    <mergeCell ref="M13:M23"/>
    <mergeCell ref="M31:M35"/>
    <mergeCell ref="M94:M125"/>
    <mergeCell ref="L248:L249"/>
    <mergeCell ref="M248:M249"/>
    <mergeCell ref="M127:M160"/>
    <mergeCell ref="M163:M164"/>
    <mergeCell ref="M167:M170"/>
    <mergeCell ref="M171:M176"/>
    <mergeCell ref="M178:M189"/>
    <mergeCell ref="M192:M217"/>
    <mergeCell ref="L218:L219"/>
    <mergeCell ref="M218:M219"/>
    <mergeCell ref="L223:L226"/>
    <mergeCell ref="M223:M226"/>
    <mergeCell ref="L228:L235"/>
    <mergeCell ref="M228:M235"/>
    <mergeCell ref="M43:M72"/>
    <mergeCell ref="M41:M42"/>
    <mergeCell ref="L26:L29"/>
    <mergeCell ref="M26:M29"/>
    <mergeCell ref="L41:L42"/>
    <mergeCell ref="L43:L72"/>
    <mergeCell ref="K391:K393"/>
    <mergeCell ref="B391:B393"/>
    <mergeCell ref="C391:C393"/>
    <mergeCell ref="F391:F393"/>
    <mergeCell ref="G391:G393"/>
    <mergeCell ref="K385:K390"/>
    <mergeCell ref="G385:G390"/>
    <mergeCell ref="F385:F390"/>
    <mergeCell ref="L2:N3"/>
    <mergeCell ref="L4:N4"/>
    <mergeCell ref="L222:N222"/>
    <mergeCell ref="L335:N335"/>
    <mergeCell ref="L5:L8"/>
    <mergeCell ref="L9:L12"/>
    <mergeCell ref="L13:L23"/>
    <mergeCell ref="L31:L35"/>
    <mergeCell ref="L94:L125"/>
    <mergeCell ref="L127:L160"/>
    <mergeCell ref="L163:L164"/>
    <mergeCell ref="L167:L170"/>
    <mergeCell ref="L171:L176"/>
    <mergeCell ref="L178:L189"/>
    <mergeCell ref="L192:L217"/>
    <mergeCell ref="M5:M8"/>
    <mergeCell ref="D372:D373"/>
    <mergeCell ref="D374:D383"/>
    <mergeCell ref="C374:C383"/>
    <mergeCell ref="B374:B383"/>
    <mergeCell ref="E374:E383"/>
    <mergeCell ref="C385:C390"/>
    <mergeCell ref="B385:B390"/>
    <mergeCell ref="D385:D393"/>
    <mergeCell ref="E385:E393"/>
    <mergeCell ref="B355:B371"/>
    <mergeCell ref="C355:C371"/>
    <mergeCell ref="B336:B345"/>
    <mergeCell ref="C336:C345"/>
    <mergeCell ref="D336:D371"/>
    <mergeCell ref="B346:B354"/>
    <mergeCell ref="C346:C354"/>
    <mergeCell ref="K346:K354"/>
    <mergeCell ref="B167:B170"/>
    <mergeCell ref="C167:C170"/>
    <mergeCell ref="C261:C274"/>
    <mergeCell ref="B324:B325"/>
    <mergeCell ref="B327:B333"/>
    <mergeCell ref="E250:E334"/>
    <mergeCell ref="C327:C333"/>
    <mergeCell ref="C324:C325"/>
    <mergeCell ref="E336:E371"/>
    <mergeCell ref="D240:D249"/>
    <mergeCell ref="G355:G371"/>
    <mergeCell ref="B285:B323"/>
    <mergeCell ref="B228:B235"/>
    <mergeCell ref="B261:B274"/>
    <mergeCell ref="B281:B284"/>
    <mergeCell ref="B171:B176"/>
    <mergeCell ref="B163:B164"/>
    <mergeCell ref="C163:C164"/>
    <mergeCell ref="B223:B226"/>
    <mergeCell ref="C223:C226"/>
    <mergeCell ref="B192:B217"/>
    <mergeCell ref="E240:E249"/>
    <mergeCell ref="K247:K249"/>
    <mergeCell ref="G248:G249"/>
    <mergeCell ref="C192:C217"/>
    <mergeCell ref="D227:D239"/>
    <mergeCell ref="E227:E239"/>
    <mergeCell ref="E220:E221"/>
    <mergeCell ref="C218:C219"/>
    <mergeCell ref="B218:B219"/>
    <mergeCell ref="D177:D221"/>
    <mergeCell ref="E192:E219"/>
    <mergeCell ref="B248:B249"/>
    <mergeCell ref="C248:C249"/>
    <mergeCell ref="E223:E226"/>
    <mergeCell ref="D223:D226"/>
    <mergeCell ref="F247:F249"/>
    <mergeCell ref="B178:B189"/>
    <mergeCell ref="F178:F189"/>
    <mergeCell ref="K167:K170"/>
    <mergeCell ref="G31:G35"/>
    <mergeCell ref="K31:K35"/>
    <mergeCell ref="B41:B42"/>
    <mergeCell ref="C41:C42"/>
    <mergeCell ref="F41:F72"/>
    <mergeCell ref="K41:K42"/>
    <mergeCell ref="G41:G42"/>
    <mergeCell ref="G36:G38"/>
    <mergeCell ref="H36:H38"/>
    <mergeCell ref="K36:K37"/>
    <mergeCell ref="B2:C3"/>
    <mergeCell ref="D2:D3"/>
    <mergeCell ref="E2:E3"/>
    <mergeCell ref="F2:F3"/>
    <mergeCell ref="D5:D23"/>
    <mergeCell ref="E5:E23"/>
    <mergeCell ref="B13:B23"/>
    <mergeCell ref="C13:C23"/>
    <mergeCell ref="B5:B8"/>
    <mergeCell ref="C5:C8"/>
    <mergeCell ref="B9:B12"/>
    <mergeCell ref="C9:C12"/>
    <mergeCell ref="G2:G3"/>
    <mergeCell ref="K2:K3"/>
    <mergeCell ref="H2:J3"/>
    <mergeCell ref="G9:G12"/>
    <mergeCell ref="G5:G8"/>
    <mergeCell ref="K5:K8"/>
    <mergeCell ref="K9:K12"/>
    <mergeCell ref="F5:F23"/>
    <mergeCell ref="K13:K23"/>
    <mergeCell ref="G13:G23"/>
    <mergeCell ref="B127:B160"/>
    <mergeCell ref="B94:B125"/>
    <mergeCell ref="C94:C125"/>
    <mergeCell ref="F91:F92"/>
    <mergeCell ref="F94:F160"/>
    <mergeCell ref="C43:C72"/>
    <mergeCell ref="B43:B72"/>
    <mergeCell ref="F73:F74"/>
    <mergeCell ref="D30:D79"/>
    <mergeCell ref="E41:E79"/>
    <mergeCell ref="B31:B35"/>
    <mergeCell ref="C31:C35"/>
    <mergeCell ref="E31:E35"/>
    <mergeCell ref="D80:D93"/>
    <mergeCell ref="B36:B38"/>
    <mergeCell ref="C36:C38"/>
    <mergeCell ref="F31:F35"/>
    <mergeCell ref="K178:K189"/>
    <mergeCell ref="G178:G189"/>
    <mergeCell ref="H74:J74"/>
    <mergeCell ref="C171:C176"/>
    <mergeCell ref="G346:G354"/>
    <mergeCell ref="K327:K333"/>
    <mergeCell ref="K324:K325"/>
    <mergeCell ref="G324:G325"/>
    <mergeCell ref="K228:K235"/>
    <mergeCell ref="G228:G235"/>
    <mergeCell ref="F192:F219"/>
    <mergeCell ref="F220:F221"/>
    <mergeCell ref="G192:G217"/>
    <mergeCell ref="F80:F81"/>
    <mergeCell ref="F86:F88"/>
    <mergeCell ref="C127:C160"/>
    <mergeCell ref="K73:K74"/>
    <mergeCell ref="K163:K164"/>
    <mergeCell ref="F227:F236"/>
    <mergeCell ref="F237:F238"/>
    <mergeCell ref="F240:F246"/>
    <mergeCell ref="F162:F164"/>
    <mergeCell ref="C281:C284"/>
    <mergeCell ref="K336:K345"/>
    <mergeCell ref="D250:D334"/>
    <mergeCell ref="F336:F371"/>
    <mergeCell ref="C228:C235"/>
    <mergeCell ref="C285:C323"/>
    <mergeCell ref="G43:G72"/>
    <mergeCell ref="K43:K72"/>
    <mergeCell ref="C178:C189"/>
    <mergeCell ref="E178:E189"/>
    <mergeCell ref="E161:E176"/>
    <mergeCell ref="D161:D176"/>
    <mergeCell ref="G163:G164"/>
    <mergeCell ref="E80:E92"/>
    <mergeCell ref="D94:D160"/>
    <mergeCell ref="E94:E160"/>
    <mergeCell ref="K171:K176"/>
    <mergeCell ref="K127:K160"/>
    <mergeCell ref="K94:K125"/>
    <mergeCell ref="G127:G160"/>
    <mergeCell ref="G94:G125"/>
    <mergeCell ref="F76:F79"/>
    <mergeCell ref="G171:G176"/>
    <mergeCell ref="F165:F176"/>
    <mergeCell ref="G167:G170"/>
    <mergeCell ref="H164:I164"/>
    <mergeCell ref="F285:F333"/>
    <mergeCell ref="G281:G284"/>
    <mergeCell ref="F281:F284"/>
    <mergeCell ref="K285:K323"/>
    <mergeCell ref="K192:K217"/>
    <mergeCell ref="G218:G219"/>
    <mergeCell ref="G223:G226"/>
    <mergeCell ref="K223:K226"/>
    <mergeCell ref="F223:F226"/>
    <mergeCell ref="G261:G274"/>
    <mergeCell ref="F261:F274"/>
    <mergeCell ref="K261:K274"/>
    <mergeCell ref="K281:K284"/>
    <mergeCell ref="G24:G25"/>
    <mergeCell ref="H24:H25"/>
    <mergeCell ref="I24:I25"/>
    <mergeCell ref="J24:J25"/>
    <mergeCell ref="B26:B29"/>
    <mergeCell ref="C26:C29"/>
    <mergeCell ref="F26:F29"/>
    <mergeCell ref="G26:G29"/>
    <mergeCell ref="K26:K28"/>
    <mergeCell ref="B24:B25"/>
    <mergeCell ref="C24:C25"/>
    <mergeCell ref="F24:F25"/>
    <mergeCell ref="L36:L37"/>
    <mergeCell ref="M36:M37"/>
    <mergeCell ref="I37:I38"/>
    <mergeCell ref="J37:J38"/>
    <mergeCell ref="B39:B40"/>
    <mergeCell ref="C39:C40"/>
    <mergeCell ref="G39:G40"/>
    <mergeCell ref="H39:H40"/>
    <mergeCell ref="L39:L40"/>
    <mergeCell ref="M39:M40"/>
  </mergeCells>
  <conditionalFormatting sqref="I159:I160 I385:I393">
    <cfRule type="expression" dxfId="147" priority="255">
      <formula>H159=TRUE</formula>
    </cfRule>
  </conditionalFormatting>
  <conditionalFormatting sqref="I5:I23">
    <cfRule type="expression" dxfId="146" priority="253">
      <formula>H5=TRUE</formula>
    </cfRule>
  </conditionalFormatting>
  <conditionalFormatting sqref="J23 I73 I220:I221 I250:I253 I275:I280 I372 I41:J42">
    <cfRule type="cellIs" dxfId="145" priority="230" operator="notEqual">
      <formula>""</formula>
    </cfRule>
  </conditionalFormatting>
  <conditionalFormatting sqref="I31">
    <cfRule type="expression" dxfId="144" priority="228">
      <formula>H31=TRUE</formula>
    </cfRule>
  </conditionalFormatting>
  <conditionalFormatting sqref="I109">
    <cfRule type="expression" dxfId="143" priority="226">
      <formula>H109=TRUE</formula>
    </cfRule>
  </conditionalFormatting>
  <conditionalFormatting sqref="I125">
    <cfRule type="expression" dxfId="142" priority="225">
      <formula>H125=TRUE</formula>
    </cfRule>
  </conditionalFormatting>
  <conditionalFormatting sqref="I142">
    <cfRule type="expression" dxfId="141" priority="224">
      <formula>H142=TRUE</formula>
    </cfRule>
  </conditionalFormatting>
  <conditionalFormatting sqref="I158">
    <cfRule type="expression" dxfId="140" priority="223">
      <formula>H158=TRUE</formula>
    </cfRule>
  </conditionalFormatting>
  <conditionalFormatting sqref="I204">
    <cfRule type="expression" dxfId="139" priority="222">
      <formula>H204=TRUE</formula>
    </cfRule>
  </conditionalFormatting>
  <conditionalFormatting sqref="I217">
    <cfRule type="expression" dxfId="138" priority="221">
      <formula>H217=TRUE</formula>
    </cfRule>
  </conditionalFormatting>
  <conditionalFormatting sqref="I228:I235">
    <cfRule type="expression" dxfId="137" priority="219">
      <formula>H228=TRUE</formula>
    </cfRule>
  </conditionalFormatting>
  <conditionalFormatting sqref="I261:I274">
    <cfRule type="expression" dxfId="136" priority="218">
      <formula>H261=TRUE</formula>
    </cfRule>
  </conditionalFormatting>
  <conditionalFormatting sqref="I281:I284">
    <cfRule type="expression" dxfId="135" priority="217">
      <formula>H281=TRUE</formula>
    </cfRule>
  </conditionalFormatting>
  <conditionalFormatting sqref="I336:I354">
    <cfRule type="expression" dxfId="134" priority="216">
      <formula>H336=TRUE</formula>
    </cfRule>
  </conditionalFormatting>
  <conditionalFormatting sqref="I355:I371">
    <cfRule type="expression" dxfId="133" priority="215">
      <formula>H355=TRUE</formula>
    </cfRule>
  </conditionalFormatting>
  <conditionalFormatting sqref="I374:I383">
    <cfRule type="expression" dxfId="132" priority="211">
      <formula>H374=TRUE</formula>
    </cfRule>
  </conditionalFormatting>
  <conditionalFormatting sqref="I30">
    <cfRule type="cellIs" dxfId="131" priority="206" operator="notEqual">
      <formula>""</formula>
    </cfRule>
  </conditionalFormatting>
  <conditionalFormatting sqref="J32:J35">
    <cfRule type="cellIs" dxfId="130" priority="204" operator="notEqual">
      <formula>""</formula>
    </cfRule>
  </conditionalFormatting>
  <conditionalFormatting sqref="I75:I76">
    <cfRule type="cellIs" dxfId="129" priority="200" operator="notEqual">
      <formula>""</formula>
    </cfRule>
  </conditionalFormatting>
  <conditionalFormatting sqref="I77:I78">
    <cfRule type="cellIs" dxfId="128" priority="199" operator="notEqual">
      <formula>""</formula>
    </cfRule>
  </conditionalFormatting>
  <conditionalFormatting sqref="I80">
    <cfRule type="cellIs" dxfId="127" priority="198" operator="notEqual">
      <formula>""</formula>
    </cfRule>
  </conditionalFormatting>
  <conditionalFormatting sqref="I82:I84">
    <cfRule type="cellIs" dxfId="126" priority="197" operator="notEqual">
      <formula>""</formula>
    </cfRule>
  </conditionalFormatting>
  <conditionalFormatting sqref="I85">
    <cfRule type="cellIs" dxfId="125" priority="196" operator="notEqual">
      <formula>""</formula>
    </cfRule>
  </conditionalFormatting>
  <conditionalFormatting sqref="I86:I88">
    <cfRule type="cellIs" dxfId="124" priority="195" operator="notEqual">
      <formula>""</formula>
    </cfRule>
  </conditionalFormatting>
  <conditionalFormatting sqref="I89:I91">
    <cfRule type="cellIs" dxfId="123" priority="194" operator="notEqual">
      <formula>""</formula>
    </cfRule>
  </conditionalFormatting>
  <conditionalFormatting sqref="I93">
    <cfRule type="cellIs" dxfId="122" priority="192" operator="notEqual">
      <formula>""</formula>
    </cfRule>
  </conditionalFormatting>
  <conditionalFormatting sqref="I126">
    <cfRule type="cellIs" dxfId="121" priority="189" operator="notEqual">
      <formula>""</formula>
    </cfRule>
  </conditionalFormatting>
  <conditionalFormatting sqref="I161:I163">
    <cfRule type="cellIs" dxfId="120" priority="185" operator="notEqual">
      <formula>""</formula>
    </cfRule>
  </conditionalFormatting>
  <conditionalFormatting sqref="J164">
    <cfRule type="cellIs" dxfId="119" priority="183" operator="notEqual">
      <formula>""</formula>
    </cfRule>
  </conditionalFormatting>
  <conditionalFormatting sqref="I165:I166">
    <cfRule type="cellIs" dxfId="118" priority="182" operator="notEqual">
      <formula>""</formula>
    </cfRule>
  </conditionalFormatting>
  <conditionalFormatting sqref="I177">
    <cfRule type="cellIs" dxfId="117" priority="180" operator="notEqual">
      <formula>""</formula>
    </cfRule>
  </conditionalFormatting>
  <conditionalFormatting sqref="I190:I191">
    <cfRule type="cellIs" dxfId="116" priority="178" operator="notEqual">
      <formula>""</formula>
    </cfRule>
  </conditionalFormatting>
  <conditionalFormatting sqref="I227">
    <cfRule type="cellIs" dxfId="115" priority="168" operator="notEqual">
      <formula>""</formula>
    </cfRule>
  </conditionalFormatting>
  <conditionalFormatting sqref="I236:I237 I239">
    <cfRule type="cellIs" dxfId="114" priority="166" operator="notEqual">
      <formula>""</formula>
    </cfRule>
  </conditionalFormatting>
  <conditionalFormatting sqref="I240:I244">
    <cfRule type="cellIs" dxfId="113" priority="165" operator="notEqual">
      <formula>""</formula>
    </cfRule>
  </conditionalFormatting>
  <conditionalFormatting sqref="I245:I247">
    <cfRule type="cellIs" dxfId="112" priority="164" operator="notEqual">
      <formula>""</formula>
    </cfRule>
  </conditionalFormatting>
  <conditionalFormatting sqref="I254:I258">
    <cfRule type="cellIs" dxfId="111" priority="161" operator="notEqual">
      <formula>""</formula>
    </cfRule>
  </conditionalFormatting>
  <conditionalFormatting sqref="I259:I260">
    <cfRule type="cellIs" dxfId="110" priority="160" operator="notEqual">
      <formula>""</formula>
    </cfRule>
  </conditionalFormatting>
  <conditionalFormatting sqref="I326">
    <cfRule type="cellIs" dxfId="109" priority="156" operator="notEqual">
      <formula>""</formula>
    </cfRule>
  </conditionalFormatting>
  <conditionalFormatting sqref="I373">
    <cfRule type="cellIs" dxfId="108" priority="142" operator="notEqual">
      <formula>""</formula>
    </cfRule>
  </conditionalFormatting>
  <conditionalFormatting sqref="I384">
    <cfRule type="cellIs" dxfId="107" priority="137" operator="notEqual">
      <formula>""</formula>
    </cfRule>
  </conditionalFormatting>
  <conditionalFormatting sqref="J30">
    <cfRule type="cellIs" dxfId="106" priority="133" operator="notEqual">
      <formula>""</formula>
    </cfRule>
  </conditionalFormatting>
  <conditionalFormatting sqref="J126">
    <cfRule type="cellIs" dxfId="105" priority="130" operator="notEqual">
      <formula>""</formula>
    </cfRule>
  </conditionalFormatting>
  <conditionalFormatting sqref="J193">
    <cfRule type="cellIs" dxfId="104" priority="129" operator="notEqual">
      <formula>""</formula>
    </cfRule>
  </conditionalFormatting>
  <conditionalFormatting sqref="J195">
    <cfRule type="cellIs" dxfId="103" priority="128" operator="notEqual">
      <formula>""</formula>
    </cfRule>
  </conditionalFormatting>
  <conditionalFormatting sqref="J197">
    <cfRule type="cellIs" dxfId="102" priority="127" operator="notEqual">
      <formula>""</formula>
    </cfRule>
  </conditionalFormatting>
  <conditionalFormatting sqref="J199">
    <cfRule type="cellIs" dxfId="101" priority="126" operator="notEqual">
      <formula>""</formula>
    </cfRule>
  </conditionalFormatting>
  <conditionalFormatting sqref="J201">
    <cfRule type="cellIs" dxfId="100" priority="125" operator="notEqual">
      <formula>""</formula>
    </cfRule>
  </conditionalFormatting>
  <conditionalFormatting sqref="J206">
    <cfRule type="cellIs" dxfId="99" priority="124" operator="notEqual">
      <formula>""</formula>
    </cfRule>
  </conditionalFormatting>
  <conditionalFormatting sqref="J208">
    <cfRule type="cellIs" dxfId="98" priority="123" operator="notEqual">
      <formula>""</formula>
    </cfRule>
  </conditionalFormatting>
  <conditionalFormatting sqref="J210">
    <cfRule type="cellIs" dxfId="97" priority="122" operator="notEqual">
      <formula>""</formula>
    </cfRule>
  </conditionalFormatting>
  <conditionalFormatting sqref="J212">
    <cfRule type="cellIs" dxfId="96" priority="121" operator="notEqual">
      <formula>""</formula>
    </cfRule>
  </conditionalFormatting>
  <conditionalFormatting sqref="J214">
    <cfRule type="cellIs" dxfId="95" priority="120" operator="notEqual">
      <formula>""</formula>
    </cfRule>
  </conditionalFormatting>
  <conditionalFormatting sqref="J224">
    <cfRule type="cellIs" dxfId="94" priority="117" operator="notEqual">
      <formula>""</formula>
    </cfRule>
  </conditionalFormatting>
  <conditionalFormatting sqref="J226">
    <cfRule type="cellIs" dxfId="93" priority="116" operator="notEqual">
      <formula>""</formula>
    </cfRule>
  </conditionalFormatting>
  <conditionalFormatting sqref="I238">
    <cfRule type="cellIs" dxfId="92" priority="115" operator="notEqual">
      <formula>""</formula>
    </cfRule>
  </conditionalFormatting>
  <conditionalFormatting sqref="J286:J323">
    <cfRule type="cellIs" dxfId="91" priority="112" operator="notEqual">
      <formula>""</formula>
    </cfRule>
  </conditionalFormatting>
  <conditionalFormatting sqref="J325">
    <cfRule type="cellIs" dxfId="90" priority="111" operator="notEqual">
      <formula>""</formula>
    </cfRule>
  </conditionalFormatting>
  <conditionalFormatting sqref="J328:J333">
    <cfRule type="cellIs" dxfId="89" priority="110" operator="notEqual">
      <formula>""</formula>
    </cfRule>
  </conditionalFormatting>
  <conditionalFormatting sqref="J43:J72">
    <cfRule type="cellIs" dxfId="88" priority="107" operator="notEqual">
      <formula>""</formula>
    </cfRule>
  </conditionalFormatting>
  <conditionalFormatting sqref="J77">
    <cfRule type="cellIs" dxfId="87" priority="106" operator="notEqual">
      <formula>""</formula>
    </cfRule>
  </conditionalFormatting>
  <conditionalFormatting sqref="J78">
    <cfRule type="cellIs" dxfId="86" priority="105" operator="notEqual">
      <formula>""</formula>
    </cfRule>
  </conditionalFormatting>
  <conditionalFormatting sqref="I79">
    <cfRule type="cellIs" dxfId="85" priority="104" operator="notEqual">
      <formula>""</formula>
    </cfRule>
  </conditionalFormatting>
  <conditionalFormatting sqref="I81">
    <cfRule type="cellIs" dxfId="84" priority="103" operator="notEqual">
      <formula>""</formula>
    </cfRule>
  </conditionalFormatting>
  <conditionalFormatting sqref="J86">
    <cfRule type="cellIs" dxfId="83" priority="102" operator="notEqual">
      <formula>""</formula>
    </cfRule>
  </conditionalFormatting>
  <conditionalFormatting sqref="J87">
    <cfRule type="cellIs" dxfId="82" priority="101" operator="notEqual">
      <formula>""</formula>
    </cfRule>
  </conditionalFormatting>
  <conditionalFormatting sqref="J88">
    <cfRule type="cellIs" dxfId="81" priority="100" operator="notEqual">
      <formula>""</formula>
    </cfRule>
  </conditionalFormatting>
  <conditionalFormatting sqref="J90">
    <cfRule type="cellIs" dxfId="80" priority="99" operator="notEqual">
      <formula>""</formula>
    </cfRule>
  </conditionalFormatting>
  <conditionalFormatting sqref="J91">
    <cfRule type="cellIs" dxfId="79" priority="98" operator="notEqual">
      <formula>""</formula>
    </cfRule>
  </conditionalFormatting>
  <conditionalFormatting sqref="I92">
    <cfRule type="cellIs" dxfId="78" priority="97" operator="notEqual">
      <formula>""</formula>
    </cfRule>
  </conditionalFormatting>
  <conditionalFormatting sqref="J94:J108">
    <cfRule type="cellIs" dxfId="77" priority="96" operator="notEqual">
      <formula>""</formula>
    </cfRule>
  </conditionalFormatting>
  <conditionalFormatting sqref="J110:J124">
    <cfRule type="cellIs" dxfId="76" priority="95" operator="notEqual">
      <formula>""</formula>
    </cfRule>
  </conditionalFormatting>
  <conditionalFormatting sqref="J127:J141">
    <cfRule type="cellIs" dxfId="75" priority="94" operator="notEqual">
      <formula>""</formula>
    </cfRule>
  </conditionalFormatting>
  <conditionalFormatting sqref="J143:J157">
    <cfRule type="cellIs" dxfId="74" priority="93" operator="notEqual">
      <formula>""</formula>
    </cfRule>
  </conditionalFormatting>
  <conditionalFormatting sqref="J162">
    <cfRule type="cellIs" dxfId="73" priority="92" operator="notEqual">
      <formula>""</formula>
    </cfRule>
  </conditionalFormatting>
  <conditionalFormatting sqref="J165">
    <cfRule type="cellIs" dxfId="72" priority="91" operator="notEqual">
      <formula>""</formula>
    </cfRule>
  </conditionalFormatting>
  <conditionalFormatting sqref="J168">
    <cfRule type="cellIs" dxfId="71" priority="90" operator="notEqual">
      <formula>""</formula>
    </cfRule>
  </conditionalFormatting>
  <conditionalFormatting sqref="J170">
    <cfRule type="cellIs" dxfId="70" priority="89" operator="notEqual">
      <formula>""</formula>
    </cfRule>
  </conditionalFormatting>
  <conditionalFormatting sqref="J172">
    <cfRule type="cellIs" dxfId="69" priority="88" operator="notEqual">
      <formula>""</formula>
    </cfRule>
  </conditionalFormatting>
  <conditionalFormatting sqref="J175">
    <cfRule type="cellIs" dxfId="68" priority="87" operator="notEqual">
      <formula>""</formula>
    </cfRule>
  </conditionalFormatting>
  <conditionalFormatting sqref="J176">
    <cfRule type="cellIs" dxfId="67" priority="86" operator="notEqual">
      <formula>""</formula>
    </cfRule>
  </conditionalFormatting>
  <conditionalFormatting sqref="J173">
    <cfRule type="cellIs" dxfId="66" priority="85" operator="notEqual">
      <formula>""</formula>
    </cfRule>
  </conditionalFormatting>
  <conditionalFormatting sqref="J167">
    <cfRule type="cellIs" dxfId="65" priority="84" operator="notEqual">
      <formula>""</formula>
    </cfRule>
  </conditionalFormatting>
  <conditionalFormatting sqref="J169">
    <cfRule type="cellIs" dxfId="64" priority="83" operator="notEqual">
      <formula>""</formula>
    </cfRule>
  </conditionalFormatting>
  <conditionalFormatting sqref="J171">
    <cfRule type="cellIs" dxfId="63" priority="82" operator="notEqual">
      <formula>""</formula>
    </cfRule>
  </conditionalFormatting>
  <conditionalFormatting sqref="J174">
    <cfRule type="cellIs" dxfId="62" priority="81" operator="notEqual">
      <formula>""</formula>
    </cfRule>
  </conditionalFormatting>
  <conditionalFormatting sqref="J178">
    <cfRule type="cellIs" dxfId="61" priority="80" operator="notEqual">
      <formula>""</formula>
    </cfRule>
  </conditionalFormatting>
  <conditionalFormatting sqref="J179">
    <cfRule type="cellIs" dxfId="60" priority="79" operator="notEqual">
      <formula>""</formula>
    </cfRule>
  </conditionalFormatting>
  <conditionalFormatting sqref="J180">
    <cfRule type="cellIs" dxfId="59" priority="78" operator="notEqual">
      <formula>""</formula>
    </cfRule>
  </conditionalFormatting>
  <conditionalFormatting sqref="J181">
    <cfRule type="cellIs" dxfId="58" priority="77" operator="notEqual">
      <formula>""</formula>
    </cfRule>
  </conditionalFormatting>
  <conditionalFormatting sqref="J182">
    <cfRule type="cellIs" dxfId="57" priority="76" operator="notEqual">
      <formula>""</formula>
    </cfRule>
  </conditionalFormatting>
  <conditionalFormatting sqref="J184">
    <cfRule type="cellIs" dxfId="56" priority="75" operator="notEqual">
      <formula>""</formula>
    </cfRule>
  </conditionalFormatting>
  <conditionalFormatting sqref="J185">
    <cfRule type="cellIs" dxfId="55" priority="74" operator="notEqual">
      <formula>""</formula>
    </cfRule>
  </conditionalFormatting>
  <conditionalFormatting sqref="J186">
    <cfRule type="cellIs" dxfId="54" priority="73" operator="notEqual">
      <formula>""</formula>
    </cfRule>
  </conditionalFormatting>
  <conditionalFormatting sqref="J187">
    <cfRule type="cellIs" dxfId="53" priority="72" operator="notEqual">
      <formula>""</formula>
    </cfRule>
  </conditionalFormatting>
  <conditionalFormatting sqref="J188">
    <cfRule type="cellIs" dxfId="52" priority="71" operator="notEqual">
      <formula>""</formula>
    </cfRule>
  </conditionalFormatting>
  <conditionalFormatting sqref="J183">
    <cfRule type="cellIs" dxfId="51" priority="70" operator="notEqual">
      <formula>""</formula>
    </cfRule>
  </conditionalFormatting>
  <conditionalFormatting sqref="J189">
    <cfRule type="cellIs" dxfId="50" priority="69" operator="notEqual">
      <formula>""</formula>
    </cfRule>
  </conditionalFormatting>
  <conditionalFormatting sqref="J190">
    <cfRule type="cellIs" dxfId="49" priority="68" operator="notEqual">
      <formula>""</formula>
    </cfRule>
  </conditionalFormatting>
  <conditionalFormatting sqref="J191">
    <cfRule type="cellIs" dxfId="48" priority="67" operator="notEqual">
      <formula>""</formula>
    </cfRule>
  </conditionalFormatting>
  <conditionalFormatting sqref="J192">
    <cfRule type="cellIs" dxfId="47" priority="66" operator="notEqual">
      <formula>""</formula>
    </cfRule>
  </conditionalFormatting>
  <conditionalFormatting sqref="J194">
    <cfRule type="cellIs" dxfId="46" priority="65" operator="notEqual">
      <formula>""</formula>
    </cfRule>
  </conditionalFormatting>
  <conditionalFormatting sqref="J196">
    <cfRule type="cellIs" dxfId="45" priority="64" operator="notEqual">
      <formula>""</formula>
    </cfRule>
  </conditionalFormatting>
  <conditionalFormatting sqref="J198">
    <cfRule type="cellIs" dxfId="44" priority="63" operator="notEqual">
      <formula>""</formula>
    </cfRule>
  </conditionalFormatting>
  <conditionalFormatting sqref="J200">
    <cfRule type="cellIs" dxfId="43" priority="62" operator="notEqual">
      <formula>""</formula>
    </cfRule>
  </conditionalFormatting>
  <conditionalFormatting sqref="J202">
    <cfRule type="cellIs" dxfId="42" priority="61" operator="notEqual">
      <formula>""</formula>
    </cfRule>
  </conditionalFormatting>
  <conditionalFormatting sqref="J203">
    <cfRule type="cellIs" dxfId="41" priority="60" operator="notEqual">
      <formula>""</formula>
    </cfRule>
  </conditionalFormatting>
  <conditionalFormatting sqref="J205">
    <cfRule type="cellIs" dxfId="40" priority="59" operator="notEqual">
      <formula>""</formula>
    </cfRule>
  </conditionalFormatting>
  <conditionalFormatting sqref="J207">
    <cfRule type="cellIs" dxfId="39" priority="58" operator="notEqual">
      <formula>""</formula>
    </cfRule>
  </conditionalFormatting>
  <conditionalFormatting sqref="J209">
    <cfRule type="cellIs" dxfId="38" priority="57" operator="notEqual">
      <formula>""</formula>
    </cfRule>
  </conditionalFormatting>
  <conditionalFormatting sqref="J211">
    <cfRule type="cellIs" dxfId="37" priority="56" operator="notEqual">
      <formula>""</formula>
    </cfRule>
  </conditionalFormatting>
  <conditionalFormatting sqref="J213">
    <cfRule type="cellIs" dxfId="36" priority="55" operator="notEqual">
      <formula>""</formula>
    </cfRule>
  </conditionalFormatting>
  <conditionalFormatting sqref="J215">
    <cfRule type="cellIs" dxfId="35" priority="54" operator="notEqual">
      <formula>""</formula>
    </cfRule>
  </conditionalFormatting>
  <conditionalFormatting sqref="J216">
    <cfRule type="cellIs" dxfId="34" priority="53" operator="notEqual">
      <formula>""</formula>
    </cfRule>
  </conditionalFormatting>
  <conditionalFormatting sqref="J218">
    <cfRule type="cellIs" dxfId="33" priority="52" operator="notEqual">
      <formula>""</formula>
    </cfRule>
  </conditionalFormatting>
  <conditionalFormatting sqref="J219">
    <cfRule type="cellIs" dxfId="32" priority="51" operator="notEqual">
      <formula>""</formula>
    </cfRule>
  </conditionalFormatting>
  <conditionalFormatting sqref="J220">
    <cfRule type="cellIs" dxfId="31" priority="50" operator="notEqual">
      <formula>""</formula>
    </cfRule>
  </conditionalFormatting>
  <conditionalFormatting sqref="J221">
    <cfRule type="cellIs" dxfId="30" priority="49" operator="notEqual">
      <formula>""</formula>
    </cfRule>
  </conditionalFormatting>
  <conditionalFormatting sqref="J223">
    <cfRule type="cellIs" dxfId="29" priority="45" operator="notEqual">
      <formula>""</formula>
    </cfRule>
  </conditionalFormatting>
  <conditionalFormatting sqref="J225">
    <cfRule type="cellIs" dxfId="28" priority="44" operator="notEqual">
      <formula>""</formula>
    </cfRule>
  </conditionalFormatting>
  <conditionalFormatting sqref="J235">
    <cfRule type="cellIs" dxfId="27" priority="43" operator="notEqual">
      <formula>""</formula>
    </cfRule>
  </conditionalFormatting>
  <conditionalFormatting sqref="J248">
    <cfRule type="cellIs" dxfId="26" priority="41" operator="notEqual">
      <formula>""</formula>
    </cfRule>
  </conditionalFormatting>
  <conditionalFormatting sqref="J249">
    <cfRule type="cellIs" dxfId="25" priority="40" operator="notEqual">
      <formula>""</formula>
    </cfRule>
  </conditionalFormatting>
  <conditionalFormatting sqref="I286:I303">
    <cfRule type="cellIs" dxfId="24" priority="39" operator="notEqual">
      <formula>""</formula>
    </cfRule>
  </conditionalFormatting>
  <conditionalFormatting sqref="I305:I322">
    <cfRule type="cellIs" dxfId="23" priority="38" operator="notEqual">
      <formula>""</formula>
    </cfRule>
  </conditionalFormatting>
  <conditionalFormatting sqref="J324">
    <cfRule type="cellIs" dxfId="22" priority="37" operator="notEqual">
      <formula>""</formula>
    </cfRule>
  </conditionalFormatting>
  <conditionalFormatting sqref="J326">
    <cfRule type="cellIs" dxfId="21" priority="36" operator="notEqual">
      <formula>""</formula>
    </cfRule>
  </conditionalFormatting>
  <conditionalFormatting sqref="I328">
    <cfRule type="cellIs" dxfId="20" priority="35" operator="notEqual">
      <formula>""</formula>
    </cfRule>
  </conditionalFormatting>
  <conditionalFormatting sqref="I329:I334 J334">
    <cfRule type="cellIs" dxfId="19" priority="34" operator="notEqual">
      <formula>""</formula>
    </cfRule>
  </conditionalFormatting>
  <conditionalFormatting sqref="J344">
    <cfRule type="cellIs" dxfId="18" priority="32" operator="notEqual">
      <formula>""</formula>
    </cfRule>
  </conditionalFormatting>
  <conditionalFormatting sqref="J354">
    <cfRule type="cellIs" dxfId="17" priority="31" operator="notEqual">
      <formula>""</formula>
    </cfRule>
  </conditionalFormatting>
  <conditionalFormatting sqref="J357">
    <cfRule type="cellIs" dxfId="16" priority="30" operator="notEqual">
      <formula>""</formula>
    </cfRule>
  </conditionalFormatting>
  <conditionalFormatting sqref="J359">
    <cfRule type="cellIs" dxfId="15" priority="29" operator="notEqual">
      <formula>""</formula>
    </cfRule>
  </conditionalFormatting>
  <conditionalFormatting sqref="J361">
    <cfRule type="cellIs" dxfId="14" priority="28" operator="notEqual">
      <formula>""</formula>
    </cfRule>
  </conditionalFormatting>
  <conditionalFormatting sqref="J363">
    <cfRule type="cellIs" dxfId="13" priority="27" operator="notEqual">
      <formula>""</formula>
    </cfRule>
  </conditionalFormatting>
  <conditionalFormatting sqref="J365">
    <cfRule type="cellIs" dxfId="12" priority="26" operator="notEqual">
      <formula>""</formula>
    </cfRule>
  </conditionalFormatting>
  <conditionalFormatting sqref="J367">
    <cfRule type="cellIs" dxfId="11" priority="25" operator="notEqual">
      <formula>""</formula>
    </cfRule>
  </conditionalFormatting>
  <conditionalFormatting sqref="J369">
    <cfRule type="cellIs" dxfId="10" priority="24" operator="notEqual">
      <formula>""</formula>
    </cfRule>
  </conditionalFormatting>
  <conditionalFormatting sqref="J370">
    <cfRule type="cellIs" dxfId="9" priority="23" operator="notEqual">
      <formula>""</formula>
    </cfRule>
  </conditionalFormatting>
  <conditionalFormatting sqref="J371">
    <cfRule type="cellIs" dxfId="8" priority="22" operator="notEqual">
      <formula>""</formula>
    </cfRule>
  </conditionalFormatting>
  <conditionalFormatting sqref="J382">
    <cfRule type="cellIs" dxfId="7" priority="21" operator="notEqual">
      <formula>""</formula>
    </cfRule>
  </conditionalFormatting>
  <conditionalFormatting sqref="J391:J392">
    <cfRule type="cellIs" dxfId="6" priority="17" operator="notEqual">
      <formula>""</formula>
    </cfRule>
  </conditionalFormatting>
  <conditionalFormatting sqref="I29">
    <cfRule type="expression" dxfId="5" priority="6">
      <formula>H29=TRUE</formula>
    </cfRule>
  </conditionalFormatting>
  <conditionalFormatting sqref="I24">
    <cfRule type="cellIs" dxfId="4" priority="5" operator="notEqual">
      <formula>""</formula>
    </cfRule>
  </conditionalFormatting>
  <conditionalFormatting sqref="J26:J28">
    <cfRule type="cellIs" dxfId="3" priority="4" operator="notEqual">
      <formula>""</formula>
    </cfRule>
  </conditionalFormatting>
  <conditionalFormatting sqref="I36:J37 I39:J39">
    <cfRule type="cellIs" dxfId="2" priority="3" operator="notEqual">
      <formula>""</formula>
    </cfRule>
  </conditionalFormatting>
  <conditionalFormatting sqref="I40">
    <cfRule type="cellIs" dxfId="1" priority="2" operator="notEqual">
      <formula>""</formula>
    </cfRule>
  </conditionalFormatting>
  <conditionalFormatting sqref="J40">
    <cfRule type="cellIs" dxfId="0" priority="1" operator="notEqual">
      <formula>""</formula>
    </cfRule>
  </conditionalFormatting>
  <dataValidations xWindow="1402" yWindow="552" count="11">
    <dataValidation allowBlank="1" showInputMessage="1" showErrorMessage="1" prompt="Szöveges válasz helye." sqref="J23"/>
    <dataValidation type="textLength" operator="lessThan" allowBlank="1" showInputMessage="1" showErrorMessage="1" error="Maximum 500 karakter." prompt="Maximum 500 karakter." sqref="J78 I79 J86:J88 J90:J91 J168 J170 J172 J175 J190:J191 J221 J235 J326 J344 J354 J357 J359 J361 J363 J365 J367 J369:J371 J382 J391:J392">
      <formula1>500</formula1>
    </dataValidation>
    <dataValidation type="decimal" operator="greaterThan" allowBlank="1" showInputMessage="1" showErrorMessage="1" error="Számérték megadása szükséges." prompt="Számérték megadása szükséges." sqref="I24">
      <formula1>0</formula1>
    </dataValidation>
    <dataValidation type="decimal" allowBlank="1" showInputMessage="1" showErrorMessage="1" error="0 és 100 között számérték megadása szükséges." prompt="0 és 100 között számérték megadása szükséges." sqref="J30 J126 J193 J195 J197 J77 J201 J206 J208 J210 J212 J214 J224 J226 I238 J286:J323 J325 J199 J328:J334 J26:J28">
      <formula1>0</formula1>
      <formula2>1</formula2>
    </dataValidation>
    <dataValidation allowBlank="1" showInputMessage="1" showErrorMessage="1" prompt="A korábban megadott adatokból automatikusan számítódik." sqref="J159:J160"/>
    <dataValidation type="whole" operator="greaterThan" allowBlank="1" showInputMessage="1" showErrorMessage="1" error="Számérték  megadása szükséges." prompt="Számérték  megadása szükséges." sqref="I328:I334 J167 J169 J171 J174 J178:J182 J184:J188 J248:J249 I286:I303 I305:I322 J324 J32:J35">
      <formula1>-1</formula1>
    </dataValidation>
    <dataValidation type="decimal" operator="greaterThan" allowBlank="1" showInputMessage="1" showErrorMessage="1" error="Számérték  megadása szükséges." prompt="Számérték  megadása szükséges." sqref="J94:J108 J110:J124 J127:J141 J143:J157 J176 J173 J183 J189 J192 J194 J196 J198 J200 J202:J203 J205 J207 J209 J211 J213 J215:J216 J225 J223 J218:J219 J36:J37 J39 J41:J72">
      <formula1>-1</formula1>
    </dataValidation>
    <dataValidation type="textLength" operator="lessThan" allowBlank="1" showInputMessage="1" showErrorMessage="1" error="Maximum 1.000 karakter." prompt="Maximum 1.000 karakter." sqref="I81 I92 J162 J220">
      <formula1>1000</formula1>
    </dataValidation>
    <dataValidation type="textLength" operator="lessThan" allowBlank="1" showInputMessage="1" showErrorMessage="1" prompt="Zöld- vagy barnamezős beruházás esetén 500-500 karakter, mindkettő esetén 1.000 karakter." sqref="J164">
      <formula1>1000</formula1>
    </dataValidation>
    <dataValidation type="textLength" operator="lessThan" allowBlank="1" showInputMessage="1" showErrorMessage="1" error="Maximum 2.000 karakter." prompt="Maximum 2.000 karakter." sqref="J165">
      <formula1>2000</formula1>
    </dataValidation>
    <dataValidation type="decimal" operator="greaterThan" allowBlank="1" showInputMessage="1" showErrorMessage="1" prompt="Számérték megadása szükséges" sqref="J40">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304800</xdr:colOff>
                    <xdr:row>5</xdr:row>
                    <xdr:rowOff>219075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304800</xdr:colOff>
                    <xdr:row>6</xdr:row>
                    <xdr:rowOff>219075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304800</xdr:colOff>
                    <xdr:row>7</xdr:row>
                    <xdr:rowOff>219075</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304800</xdr:colOff>
                    <xdr:row>8</xdr:row>
                    <xdr:rowOff>219075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304800</xdr:colOff>
                    <xdr:row>9</xdr:row>
                    <xdr:rowOff>219075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304800</xdr:colOff>
                    <xdr:row>10</xdr:row>
                    <xdr:rowOff>219075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304800</xdr:colOff>
                    <xdr:row>11</xdr:row>
                    <xdr:rowOff>219075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304800</xdr:colOff>
                    <xdr:row>13</xdr:row>
                    <xdr:rowOff>219075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304800</xdr:colOff>
                    <xdr:row>14</xdr:row>
                    <xdr:rowOff>219075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304800</xdr:colOff>
                    <xdr:row>16</xdr:row>
                    <xdr:rowOff>219075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304800</xdr:colOff>
                    <xdr:row>17</xdr:row>
                    <xdr:rowOff>219075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304800</xdr:colOff>
                    <xdr:row>18</xdr:row>
                    <xdr:rowOff>219075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304800</xdr:colOff>
                    <xdr:row>19</xdr:row>
                    <xdr:rowOff>219075</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304800</xdr:colOff>
                    <xdr:row>20</xdr:row>
                    <xdr:rowOff>219075</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304800</xdr:colOff>
                    <xdr:row>21</xdr:row>
                    <xdr:rowOff>219075</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304800</xdr:colOff>
                    <xdr:row>22</xdr:row>
                    <xdr:rowOff>219075</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30</xdr:row>
                    <xdr:rowOff>0</xdr:rowOff>
                  </from>
                  <to>
                    <xdr:col>7</xdr:col>
                    <xdr:colOff>304800</xdr:colOff>
                    <xdr:row>30</xdr:row>
                    <xdr:rowOff>219075</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7</xdr:col>
                    <xdr:colOff>85725</xdr:colOff>
                    <xdr:row>108</xdr:row>
                    <xdr:rowOff>0</xdr:rowOff>
                  </from>
                  <to>
                    <xdr:col>7</xdr:col>
                    <xdr:colOff>304800</xdr:colOff>
                    <xdr:row>108</xdr:row>
                    <xdr:rowOff>219075</xdr:rowOff>
                  </to>
                </anchor>
              </controlPr>
            </control>
          </mc:Choice>
        </mc:AlternateContent>
        <mc:AlternateContent xmlns:mc="http://schemas.openxmlformats.org/markup-compatibility/2006">
          <mc:Choice Requires="x14">
            <control shapeId="4147" r:id="rId24" name="Check Box 51">
              <controlPr defaultSize="0" autoFill="0" autoLine="0" autoPict="0">
                <anchor moveWithCells="1">
                  <from>
                    <xdr:col>7</xdr:col>
                    <xdr:colOff>85725</xdr:colOff>
                    <xdr:row>124</xdr:row>
                    <xdr:rowOff>0</xdr:rowOff>
                  </from>
                  <to>
                    <xdr:col>7</xdr:col>
                    <xdr:colOff>304800</xdr:colOff>
                    <xdr:row>124</xdr:row>
                    <xdr:rowOff>219075</xdr:rowOff>
                  </to>
                </anchor>
              </controlPr>
            </control>
          </mc:Choice>
        </mc:AlternateContent>
        <mc:AlternateContent xmlns:mc="http://schemas.openxmlformats.org/markup-compatibility/2006">
          <mc:Choice Requires="x14">
            <control shapeId="4148" r:id="rId25" name="Check Box 52">
              <controlPr defaultSize="0" autoFill="0" autoLine="0" autoPict="0">
                <anchor moveWithCells="1">
                  <from>
                    <xdr:col>7</xdr:col>
                    <xdr:colOff>85725</xdr:colOff>
                    <xdr:row>141</xdr:row>
                    <xdr:rowOff>0</xdr:rowOff>
                  </from>
                  <to>
                    <xdr:col>7</xdr:col>
                    <xdr:colOff>304800</xdr:colOff>
                    <xdr:row>141</xdr:row>
                    <xdr:rowOff>219075</xdr:rowOff>
                  </to>
                </anchor>
              </controlPr>
            </control>
          </mc:Choice>
        </mc:AlternateContent>
        <mc:AlternateContent xmlns:mc="http://schemas.openxmlformats.org/markup-compatibility/2006">
          <mc:Choice Requires="x14">
            <control shapeId="4149" r:id="rId26" name="Check Box 53">
              <controlPr defaultSize="0" autoFill="0" autoLine="0" autoPict="0">
                <anchor moveWithCells="1">
                  <from>
                    <xdr:col>7</xdr:col>
                    <xdr:colOff>85725</xdr:colOff>
                    <xdr:row>157</xdr:row>
                    <xdr:rowOff>0</xdr:rowOff>
                  </from>
                  <to>
                    <xdr:col>7</xdr:col>
                    <xdr:colOff>304800</xdr:colOff>
                    <xdr:row>157</xdr:row>
                    <xdr:rowOff>219075</xdr:rowOff>
                  </to>
                </anchor>
              </controlPr>
            </control>
          </mc:Choice>
        </mc:AlternateContent>
        <mc:AlternateContent xmlns:mc="http://schemas.openxmlformats.org/markup-compatibility/2006">
          <mc:Choice Requires="x14">
            <control shapeId="4150" r:id="rId27" name="Check Box 54">
              <controlPr defaultSize="0" autoFill="0" autoLine="0" autoPict="0">
                <anchor moveWithCells="1">
                  <from>
                    <xdr:col>7</xdr:col>
                    <xdr:colOff>85725</xdr:colOff>
                    <xdr:row>203</xdr:row>
                    <xdr:rowOff>0</xdr:rowOff>
                  </from>
                  <to>
                    <xdr:col>7</xdr:col>
                    <xdr:colOff>304800</xdr:colOff>
                    <xdr:row>203</xdr:row>
                    <xdr:rowOff>219075</xdr:rowOff>
                  </to>
                </anchor>
              </controlPr>
            </control>
          </mc:Choice>
        </mc:AlternateContent>
        <mc:AlternateContent xmlns:mc="http://schemas.openxmlformats.org/markup-compatibility/2006">
          <mc:Choice Requires="x14">
            <control shapeId="4151" r:id="rId28" name="Check Box 55">
              <controlPr defaultSize="0" autoFill="0" autoLine="0" autoPict="0">
                <anchor moveWithCells="1">
                  <from>
                    <xdr:col>7</xdr:col>
                    <xdr:colOff>85725</xdr:colOff>
                    <xdr:row>216</xdr:row>
                    <xdr:rowOff>0</xdr:rowOff>
                  </from>
                  <to>
                    <xdr:col>7</xdr:col>
                    <xdr:colOff>304800</xdr:colOff>
                    <xdr:row>216</xdr:row>
                    <xdr:rowOff>219075</xdr:rowOff>
                  </to>
                </anchor>
              </controlPr>
            </control>
          </mc:Choice>
        </mc:AlternateContent>
        <mc:AlternateContent xmlns:mc="http://schemas.openxmlformats.org/markup-compatibility/2006">
          <mc:Choice Requires="x14">
            <control shapeId="4175" r:id="rId29" name="Check Box 79">
              <controlPr defaultSize="0" autoFill="0" autoLine="0" autoPict="0">
                <anchor moveWithCells="1">
                  <from>
                    <xdr:col>7</xdr:col>
                    <xdr:colOff>85725</xdr:colOff>
                    <xdr:row>227</xdr:row>
                    <xdr:rowOff>0</xdr:rowOff>
                  </from>
                  <to>
                    <xdr:col>7</xdr:col>
                    <xdr:colOff>304800</xdr:colOff>
                    <xdr:row>227</xdr:row>
                    <xdr:rowOff>219075</xdr:rowOff>
                  </to>
                </anchor>
              </controlPr>
            </control>
          </mc:Choice>
        </mc:AlternateContent>
        <mc:AlternateContent xmlns:mc="http://schemas.openxmlformats.org/markup-compatibility/2006">
          <mc:Choice Requires="x14">
            <control shapeId="4176" r:id="rId30" name="Check Box 80">
              <controlPr defaultSize="0" autoFill="0" autoLine="0" autoPict="0">
                <anchor moveWithCells="1">
                  <from>
                    <xdr:col>7</xdr:col>
                    <xdr:colOff>85725</xdr:colOff>
                    <xdr:row>228</xdr:row>
                    <xdr:rowOff>0</xdr:rowOff>
                  </from>
                  <to>
                    <xdr:col>7</xdr:col>
                    <xdr:colOff>304800</xdr:colOff>
                    <xdr:row>228</xdr:row>
                    <xdr:rowOff>219075</xdr:rowOff>
                  </to>
                </anchor>
              </controlPr>
            </control>
          </mc:Choice>
        </mc:AlternateContent>
        <mc:AlternateContent xmlns:mc="http://schemas.openxmlformats.org/markup-compatibility/2006">
          <mc:Choice Requires="x14">
            <control shapeId="4177" r:id="rId31" name="Check Box 81">
              <controlPr defaultSize="0" autoFill="0" autoLine="0" autoPict="0">
                <anchor moveWithCells="1">
                  <from>
                    <xdr:col>7</xdr:col>
                    <xdr:colOff>85725</xdr:colOff>
                    <xdr:row>229</xdr:row>
                    <xdr:rowOff>0</xdr:rowOff>
                  </from>
                  <to>
                    <xdr:col>7</xdr:col>
                    <xdr:colOff>304800</xdr:colOff>
                    <xdr:row>229</xdr:row>
                    <xdr:rowOff>219075</xdr:rowOff>
                  </to>
                </anchor>
              </controlPr>
            </control>
          </mc:Choice>
        </mc:AlternateContent>
        <mc:AlternateContent xmlns:mc="http://schemas.openxmlformats.org/markup-compatibility/2006">
          <mc:Choice Requires="x14">
            <control shapeId="4178" r:id="rId32" name="Check Box 82">
              <controlPr defaultSize="0" autoFill="0" autoLine="0" autoPict="0">
                <anchor moveWithCells="1">
                  <from>
                    <xdr:col>7</xdr:col>
                    <xdr:colOff>85725</xdr:colOff>
                    <xdr:row>230</xdr:row>
                    <xdr:rowOff>0</xdr:rowOff>
                  </from>
                  <to>
                    <xdr:col>7</xdr:col>
                    <xdr:colOff>304800</xdr:colOff>
                    <xdr:row>230</xdr:row>
                    <xdr:rowOff>219075</xdr:rowOff>
                  </to>
                </anchor>
              </controlPr>
            </control>
          </mc:Choice>
        </mc:AlternateContent>
        <mc:AlternateContent xmlns:mc="http://schemas.openxmlformats.org/markup-compatibility/2006">
          <mc:Choice Requires="x14">
            <control shapeId="4179" r:id="rId33" name="Check Box 83">
              <controlPr defaultSize="0" autoFill="0" autoLine="0" autoPict="0">
                <anchor moveWithCells="1">
                  <from>
                    <xdr:col>7</xdr:col>
                    <xdr:colOff>85725</xdr:colOff>
                    <xdr:row>231</xdr:row>
                    <xdr:rowOff>0</xdr:rowOff>
                  </from>
                  <to>
                    <xdr:col>7</xdr:col>
                    <xdr:colOff>304800</xdr:colOff>
                    <xdr:row>231</xdr:row>
                    <xdr:rowOff>219075</xdr:rowOff>
                  </to>
                </anchor>
              </controlPr>
            </control>
          </mc:Choice>
        </mc:AlternateContent>
        <mc:AlternateContent xmlns:mc="http://schemas.openxmlformats.org/markup-compatibility/2006">
          <mc:Choice Requires="x14">
            <control shapeId="4180" r:id="rId34" name="Check Box 84">
              <controlPr defaultSize="0" autoFill="0" autoLine="0" autoPict="0">
                <anchor moveWithCells="1">
                  <from>
                    <xdr:col>7</xdr:col>
                    <xdr:colOff>85725</xdr:colOff>
                    <xdr:row>232</xdr:row>
                    <xdr:rowOff>0</xdr:rowOff>
                  </from>
                  <to>
                    <xdr:col>7</xdr:col>
                    <xdr:colOff>304800</xdr:colOff>
                    <xdr:row>232</xdr:row>
                    <xdr:rowOff>219075</xdr:rowOff>
                  </to>
                </anchor>
              </controlPr>
            </control>
          </mc:Choice>
        </mc:AlternateContent>
        <mc:AlternateContent xmlns:mc="http://schemas.openxmlformats.org/markup-compatibility/2006">
          <mc:Choice Requires="x14">
            <control shapeId="4181" r:id="rId35" name="Check Box 85">
              <controlPr defaultSize="0" autoFill="0" autoLine="0" autoPict="0">
                <anchor moveWithCells="1">
                  <from>
                    <xdr:col>7</xdr:col>
                    <xdr:colOff>85725</xdr:colOff>
                    <xdr:row>233</xdr:row>
                    <xdr:rowOff>0</xdr:rowOff>
                  </from>
                  <to>
                    <xdr:col>7</xdr:col>
                    <xdr:colOff>304800</xdr:colOff>
                    <xdr:row>233</xdr:row>
                    <xdr:rowOff>219075</xdr:rowOff>
                  </to>
                </anchor>
              </controlPr>
            </control>
          </mc:Choice>
        </mc:AlternateContent>
        <mc:AlternateContent xmlns:mc="http://schemas.openxmlformats.org/markup-compatibility/2006">
          <mc:Choice Requires="x14">
            <control shapeId="4182" r:id="rId36" name="Check Box 86">
              <controlPr defaultSize="0" autoFill="0" autoLine="0" autoPict="0">
                <anchor moveWithCells="1">
                  <from>
                    <xdr:col>7</xdr:col>
                    <xdr:colOff>85725</xdr:colOff>
                    <xdr:row>234</xdr:row>
                    <xdr:rowOff>0</xdr:rowOff>
                  </from>
                  <to>
                    <xdr:col>7</xdr:col>
                    <xdr:colOff>304800</xdr:colOff>
                    <xdr:row>234</xdr:row>
                    <xdr:rowOff>219075</xdr:rowOff>
                  </to>
                </anchor>
              </controlPr>
            </control>
          </mc:Choice>
        </mc:AlternateContent>
        <mc:AlternateContent xmlns:mc="http://schemas.openxmlformats.org/markup-compatibility/2006">
          <mc:Choice Requires="x14">
            <control shapeId="4183" r:id="rId37" name="Check Box 87">
              <controlPr defaultSize="0" autoFill="0" autoLine="0" autoPict="0">
                <anchor moveWithCells="1">
                  <from>
                    <xdr:col>7</xdr:col>
                    <xdr:colOff>85725</xdr:colOff>
                    <xdr:row>260</xdr:row>
                    <xdr:rowOff>0</xdr:rowOff>
                  </from>
                  <to>
                    <xdr:col>7</xdr:col>
                    <xdr:colOff>304800</xdr:colOff>
                    <xdr:row>260</xdr:row>
                    <xdr:rowOff>219075</xdr:rowOff>
                  </to>
                </anchor>
              </controlPr>
            </control>
          </mc:Choice>
        </mc:AlternateContent>
        <mc:AlternateContent xmlns:mc="http://schemas.openxmlformats.org/markup-compatibility/2006">
          <mc:Choice Requires="x14">
            <control shapeId="4184" r:id="rId38" name="Check Box 88">
              <controlPr defaultSize="0" autoFill="0" autoLine="0" autoPict="0">
                <anchor moveWithCells="1">
                  <from>
                    <xdr:col>7</xdr:col>
                    <xdr:colOff>85725</xdr:colOff>
                    <xdr:row>261</xdr:row>
                    <xdr:rowOff>0</xdr:rowOff>
                  </from>
                  <to>
                    <xdr:col>7</xdr:col>
                    <xdr:colOff>304800</xdr:colOff>
                    <xdr:row>261</xdr:row>
                    <xdr:rowOff>219075</xdr:rowOff>
                  </to>
                </anchor>
              </controlPr>
            </control>
          </mc:Choice>
        </mc:AlternateContent>
        <mc:AlternateContent xmlns:mc="http://schemas.openxmlformats.org/markup-compatibility/2006">
          <mc:Choice Requires="x14">
            <control shapeId="4185" r:id="rId39" name="Check Box 89">
              <controlPr defaultSize="0" autoFill="0" autoLine="0" autoPict="0">
                <anchor moveWithCells="1">
                  <from>
                    <xdr:col>7</xdr:col>
                    <xdr:colOff>85725</xdr:colOff>
                    <xdr:row>262</xdr:row>
                    <xdr:rowOff>0</xdr:rowOff>
                  </from>
                  <to>
                    <xdr:col>7</xdr:col>
                    <xdr:colOff>304800</xdr:colOff>
                    <xdr:row>262</xdr:row>
                    <xdr:rowOff>219075</xdr:rowOff>
                  </to>
                </anchor>
              </controlPr>
            </control>
          </mc:Choice>
        </mc:AlternateContent>
        <mc:AlternateContent xmlns:mc="http://schemas.openxmlformats.org/markup-compatibility/2006">
          <mc:Choice Requires="x14">
            <control shapeId="4186" r:id="rId40" name="Check Box 90">
              <controlPr defaultSize="0" autoFill="0" autoLine="0" autoPict="0">
                <anchor moveWithCells="1">
                  <from>
                    <xdr:col>7</xdr:col>
                    <xdr:colOff>85725</xdr:colOff>
                    <xdr:row>263</xdr:row>
                    <xdr:rowOff>0</xdr:rowOff>
                  </from>
                  <to>
                    <xdr:col>7</xdr:col>
                    <xdr:colOff>304800</xdr:colOff>
                    <xdr:row>263</xdr:row>
                    <xdr:rowOff>219075</xdr:rowOff>
                  </to>
                </anchor>
              </controlPr>
            </control>
          </mc:Choice>
        </mc:AlternateContent>
        <mc:AlternateContent xmlns:mc="http://schemas.openxmlformats.org/markup-compatibility/2006">
          <mc:Choice Requires="x14">
            <control shapeId="4187" r:id="rId41" name="Check Box 91">
              <controlPr defaultSize="0" autoFill="0" autoLine="0" autoPict="0">
                <anchor moveWithCells="1">
                  <from>
                    <xdr:col>7</xdr:col>
                    <xdr:colOff>85725</xdr:colOff>
                    <xdr:row>264</xdr:row>
                    <xdr:rowOff>0</xdr:rowOff>
                  </from>
                  <to>
                    <xdr:col>7</xdr:col>
                    <xdr:colOff>304800</xdr:colOff>
                    <xdr:row>264</xdr:row>
                    <xdr:rowOff>219075</xdr:rowOff>
                  </to>
                </anchor>
              </controlPr>
            </control>
          </mc:Choice>
        </mc:AlternateContent>
        <mc:AlternateContent xmlns:mc="http://schemas.openxmlformats.org/markup-compatibility/2006">
          <mc:Choice Requires="x14">
            <control shapeId="4188" r:id="rId42" name="Check Box 92">
              <controlPr defaultSize="0" autoFill="0" autoLine="0" autoPict="0">
                <anchor moveWithCells="1">
                  <from>
                    <xdr:col>7</xdr:col>
                    <xdr:colOff>85725</xdr:colOff>
                    <xdr:row>265</xdr:row>
                    <xdr:rowOff>0</xdr:rowOff>
                  </from>
                  <to>
                    <xdr:col>7</xdr:col>
                    <xdr:colOff>304800</xdr:colOff>
                    <xdr:row>265</xdr:row>
                    <xdr:rowOff>219075</xdr:rowOff>
                  </to>
                </anchor>
              </controlPr>
            </control>
          </mc:Choice>
        </mc:AlternateContent>
        <mc:AlternateContent xmlns:mc="http://schemas.openxmlformats.org/markup-compatibility/2006">
          <mc:Choice Requires="x14">
            <control shapeId="4189" r:id="rId43" name="Check Box 93">
              <controlPr defaultSize="0" autoFill="0" autoLine="0" autoPict="0">
                <anchor moveWithCells="1">
                  <from>
                    <xdr:col>7</xdr:col>
                    <xdr:colOff>85725</xdr:colOff>
                    <xdr:row>266</xdr:row>
                    <xdr:rowOff>0</xdr:rowOff>
                  </from>
                  <to>
                    <xdr:col>7</xdr:col>
                    <xdr:colOff>304800</xdr:colOff>
                    <xdr:row>266</xdr:row>
                    <xdr:rowOff>219075</xdr:rowOff>
                  </to>
                </anchor>
              </controlPr>
            </control>
          </mc:Choice>
        </mc:AlternateContent>
        <mc:AlternateContent xmlns:mc="http://schemas.openxmlformats.org/markup-compatibility/2006">
          <mc:Choice Requires="x14">
            <control shapeId="4190" r:id="rId44" name="Check Box 94">
              <controlPr defaultSize="0" autoFill="0" autoLine="0" autoPict="0">
                <anchor moveWithCells="1">
                  <from>
                    <xdr:col>7</xdr:col>
                    <xdr:colOff>85725</xdr:colOff>
                    <xdr:row>267</xdr:row>
                    <xdr:rowOff>0</xdr:rowOff>
                  </from>
                  <to>
                    <xdr:col>7</xdr:col>
                    <xdr:colOff>304800</xdr:colOff>
                    <xdr:row>267</xdr:row>
                    <xdr:rowOff>219075</xdr:rowOff>
                  </to>
                </anchor>
              </controlPr>
            </control>
          </mc:Choice>
        </mc:AlternateContent>
        <mc:AlternateContent xmlns:mc="http://schemas.openxmlformats.org/markup-compatibility/2006">
          <mc:Choice Requires="x14">
            <control shapeId="4191" r:id="rId45" name="Check Box 95">
              <controlPr defaultSize="0" autoFill="0" autoLine="0" autoPict="0">
                <anchor moveWithCells="1">
                  <from>
                    <xdr:col>7</xdr:col>
                    <xdr:colOff>85725</xdr:colOff>
                    <xdr:row>268</xdr:row>
                    <xdr:rowOff>0</xdr:rowOff>
                  </from>
                  <to>
                    <xdr:col>7</xdr:col>
                    <xdr:colOff>304800</xdr:colOff>
                    <xdr:row>268</xdr:row>
                    <xdr:rowOff>219075</xdr:rowOff>
                  </to>
                </anchor>
              </controlPr>
            </control>
          </mc:Choice>
        </mc:AlternateContent>
        <mc:AlternateContent xmlns:mc="http://schemas.openxmlformats.org/markup-compatibility/2006">
          <mc:Choice Requires="x14">
            <control shapeId="4192" r:id="rId46" name="Check Box 96">
              <controlPr defaultSize="0" autoFill="0" autoLine="0" autoPict="0">
                <anchor moveWithCells="1">
                  <from>
                    <xdr:col>7</xdr:col>
                    <xdr:colOff>85725</xdr:colOff>
                    <xdr:row>269</xdr:row>
                    <xdr:rowOff>0</xdr:rowOff>
                  </from>
                  <to>
                    <xdr:col>7</xdr:col>
                    <xdr:colOff>304800</xdr:colOff>
                    <xdr:row>269</xdr:row>
                    <xdr:rowOff>219075</xdr:rowOff>
                  </to>
                </anchor>
              </controlPr>
            </control>
          </mc:Choice>
        </mc:AlternateContent>
        <mc:AlternateContent xmlns:mc="http://schemas.openxmlformats.org/markup-compatibility/2006">
          <mc:Choice Requires="x14">
            <control shapeId="4193" r:id="rId47" name="Check Box 97">
              <controlPr defaultSize="0" autoFill="0" autoLine="0" autoPict="0">
                <anchor moveWithCells="1">
                  <from>
                    <xdr:col>7</xdr:col>
                    <xdr:colOff>85725</xdr:colOff>
                    <xdr:row>270</xdr:row>
                    <xdr:rowOff>0</xdr:rowOff>
                  </from>
                  <to>
                    <xdr:col>7</xdr:col>
                    <xdr:colOff>304800</xdr:colOff>
                    <xdr:row>270</xdr:row>
                    <xdr:rowOff>219075</xdr:rowOff>
                  </to>
                </anchor>
              </controlPr>
            </control>
          </mc:Choice>
        </mc:AlternateContent>
        <mc:AlternateContent xmlns:mc="http://schemas.openxmlformats.org/markup-compatibility/2006">
          <mc:Choice Requires="x14">
            <control shapeId="4194" r:id="rId48" name="Check Box 98">
              <controlPr defaultSize="0" autoFill="0" autoLine="0" autoPict="0">
                <anchor moveWithCells="1">
                  <from>
                    <xdr:col>7</xdr:col>
                    <xdr:colOff>85725</xdr:colOff>
                    <xdr:row>271</xdr:row>
                    <xdr:rowOff>0</xdr:rowOff>
                  </from>
                  <to>
                    <xdr:col>7</xdr:col>
                    <xdr:colOff>304800</xdr:colOff>
                    <xdr:row>271</xdr:row>
                    <xdr:rowOff>219075</xdr:rowOff>
                  </to>
                </anchor>
              </controlPr>
            </control>
          </mc:Choice>
        </mc:AlternateContent>
        <mc:AlternateContent xmlns:mc="http://schemas.openxmlformats.org/markup-compatibility/2006">
          <mc:Choice Requires="x14">
            <control shapeId="4195" r:id="rId49" name="Check Box 99">
              <controlPr defaultSize="0" autoFill="0" autoLine="0" autoPict="0">
                <anchor moveWithCells="1">
                  <from>
                    <xdr:col>7</xdr:col>
                    <xdr:colOff>85725</xdr:colOff>
                    <xdr:row>272</xdr:row>
                    <xdr:rowOff>0</xdr:rowOff>
                  </from>
                  <to>
                    <xdr:col>7</xdr:col>
                    <xdr:colOff>304800</xdr:colOff>
                    <xdr:row>272</xdr:row>
                    <xdr:rowOff>219075</xdr:rowOff>
                  </to>
                </anchor>
              </controlPr>
            </control>
          </mc:Choice>
        </mc:AlternateContent>
        <mc:AlternateContent xmlns:mc="http://schemas.openxmlformats.org/markup-compatibility/2006">
          <mc:Choice Requires="x14">
            <control shapeId="4196" r:id="rId50" name="Check Box 100">
              <controlPr defaultSize="0" autoFill="0" autoLine="0" autoPict="0">
                <anchor moveWithCells="1">
                  <from>
                    <xdr:col>7</xdr:col>
                    <xdr:colOff>85725</xdr:colOff>
                    <xdr:row>273</xdr:row>
                    <xdr:rowOff>0</xdr:rowOff>
                  </from>
                  <to>
                    <xdr:col>7</xdr:col>
                    <xdr:colOff>304800</xdr:colOff>
                    <xdr:row>273</xdr:row>
                    <xdr:rowOff>219075</xdr:rowOff>
                  </to>
                </anchor>
              </controlPr>
            </control>
          </mc:Choice>
        </mc:AlternateContent>
        <mc:AlternateContent xmlns:mc="http://schemas.openxmlformats.org/markup-compatibility/2006">
          <mc:Choice Requires="x14">
            <control shapeId="4197" r:id="rId51" name="Check Box 101">
              <controlPr defaultSize="0" autoFill="0" autoLine="0" autoPict="0">
                <anchor moveWithCells="1">
                  <from>
                    <xdr:col>7</xdr:col>
                    <xdr:colOff>85725</xdr:colOff>
                    <xdr:row>280</xdr:row>
                    <xdr:rowOff>0</xdr:rowOff>
                  </from>
                  <to>
                    <xdr:col>7</xdr:col>
                    <xdr:colOff>304800</xdr:colOff>
                    <xdr:row>280</xdr:row>
                    <xdr:rowOff>219075</xdr:rowOff>
                  </to>
                </anchor>
              </controlPr>
            </control>
          </mc:Choice>
        </mc:AlternateContent>
        <mc:AlternateContent xmlns:mc="http://schemas.openxmlformats.org/markup-compatibility/2006">
          <mc:Choice Requires="x14">
            <control shapeId="4198" r:id="rId52" name="Check Box 102">
              <controlPr defaultSize="0" autoFill="0" autoLine="0" autoPict="0">
                <anchor moveWithCells="1">
                  <from>
                    <xdr:col>7</xdr:col>
                    <xdr:colOff>85725</xdr:colOff>
                    <xdr:row>281</xdr:row>
                    <xdr:rowOff>0</xdr:rowOff>
                  </from>
                  <to>
                    <xdr:col>7</xdr:col>
                    <xdr:colOff>304800</xdr:colOff>
                    <xdr:row>281</xdr:row>
                    <xdr:rowOff>219075</xdr:rowOff>
                  </to>
                </anchor>
              </controlPr>
            </control>
          </mc:Choice>
        </mc:AlternateContent>
        <mc:AlternateContent xmlns:mc="http://schemas.openxmlformats.org/markup-compatibility/2006">
          <mc:Choice Requires="x14">
            <control shapeId="4199" r:id="rId53" name="Check Box 103">
              <controlPr defaultSize="0" autoFill="0" autoLine="0" autoPict="0">
                <anchor moveWithCells="1">
                  <from>
                    <xdr:col>7</xdr:col>
                    <xdr:colOff>85725</xdr:colOff>
                    <xdr:row>282</xdr:row>
                    <xdr:rowOff>0</xdr:rowOff>
                  </from>
                  <to>
                    <xdr:col>7</xdr:col>
                    <xdr:colOff>304800</xdr:colOff>
                    <xdr:row>282</xdr:row>
                    <xdr:rowOff>219075</xdr:rowOff>
                  </to>
                </anchor>
              </controlPr>
            </control>
          </mc:Choice>
        </mc:AlternateContent>
        <mc:AlternateContent xmlns:mc="http://schemas.openxmlformats.org/markup-compatibility/2006">
          <mc:Choice Requires="x14">
            <control shapeId="4200" r:id="rId54" name="Check Box 104">
              <controlPr defaultSize="0" autoFill="0" autoLine="0" autoPict="0">
                <anchor moveWithCells="1">
                  <from>
                    <xdr:col>7</xdr:col>
                    <xdr:colOff>85725</xdr:colOff>
                    <xdr:row>283</xdr:row>
                    <xdr:rowOff>0</xdr:rowOff>
                  </from>
                  <to>
                    <xdr:col>7</xdr:col>
                    <xdr:colOff>304800</xdr:colOff>
                    <xdr:row>283</xdr:row>
                    <xdr:rowOff>219075</xdr:rowOff>
                  </to>
                </anchor>
              </controlPr>
            </control>
          </mc:Choice>
        </mc:AlternateContent>
        <mc:AlternateContent xmlns:mc="http://schemas.openxmlformats.org/markup-compatibility/2006">
          <mc:Choice Requires="x14">
            <control shapeId="4201" r:id="rId55" name="Check Box 105">
              <controlPr defaultSize="0" autoFill="0" autoLine="0" autoPict="0">
                <anchor moveWithCells="1">
                  <from>
                    <xdr:col>7</xdr:col>
                    <xdr:colOff>85725</xdr:colOff>
                    <xdr:row>335</xdr:row>
                    <xdr:rowOff>0</xdr:rowOff>
                  </from>
                  <to>
                    <xdr:col>7</xdr:col>
                    <xdr:colOff>304800</xdr:colOff>
                    <xdr:row>335</xdr:row>
                    <xdr:rowOff>219075</xdr:rowOff>
                  </to>
                </anchor>
              </controlPr>
            </control>
          </mc:Choice>
        </mc:AlternateContent>
        <mc:AlternateContent xmlns:mc="http://schemas.openxmlformats.org/markup-compatibility/2006">
          <mc:Choice Requires="x14">
            <control shapeId="4202" r:id="rId56" name="Check Box 106">
              <controlPr defaultSize="0" autoFill="0" autoLine="0" autoPict="0">
                <anchor moveWithCells="1">
                  <from>
                    <xdr:col>7</xdr:col>
                    <xdr:colOff>85725</xdr:colOff>
                    <xdr:row>336</xdr:row>
                    <xdr:rowOff>0</xdr:rowOff>
                  </from>
                  <to>
                    <xdr:col>7</xdr:col>
                    <xdr:colOff>304800</xdr:colOff>
                    <xdr:row>336</xdr:row>
                    <xdr:rowOff>219075</xdr:rowOff>
                  </to>
                </anchor>
              </controlPr>
            </control>
          </mc:Choice>
        </mc:AlternateContent>
        <mc:AlternateContent xmlns:mc="http://schemas.openxmlformats.org/markup-compatibility/2006">
          <mc:Choice Requires="x14">
            <control shapeId="4203" r:id="rId57" name="Check Box 107">
              <controlPr defaultSize="0" autoFill="0" autoLine="0" autoPict="0">
                <anchor moveWithCells="1">
                  <from>
                    <xdr:col>7</xdr:col>
                    <xdr:colOff>85725</xdr:colOff>
                    <xdr:row>337</xdr:row>
                    <xdr:rowOff>0</xdr:rowOff>
                  </from>
                  <to>
                    <xdr:col>7</xdr:col>
                    <xdr:colOff>304800</xdr:colOff>
                    <xdr:row>337</xdr:row>
                    <xdr:rowOff>219075</xdr:rowOff>
                  </to>
                </anchor>
              </controlPr>
            </control>
          </mc:Choice>
        </mc:AlternateContent>
        <mc:AlternateContent xmlns:mc="http://schemas.openxmlformats.org/markup-compatibility/2006">
          <mc:Choice Requires="x14">
            <control shapeId="4204" r:id="rId58" name="Check Box 108">
              <controlPr defaultSize="0" autoFill="0" autoLine="0" autoPict="0">
                <anchor moveWithCells="1">
                  <from>
                    <xdr:col>7</xdr:col>
                    <xdr:colOff>85725</xdr:colOff>
                    <xdr:row>338</xdr:row>
                    <xdr:rowOff>0</xdr:rowOff>
                  </from>
                  <to>
                    <xdr:col>7</xdr:col>
                    <xdr:colOff>304800</xdr:colOff>
                    <xdr:row>338</xdr:row>
                    <xdr:rowOff>219075</xdr:rowOff>
                  </to>
                </anchor>
              </controlPr>
            </control>
          </mc:Choice>
        </mc:AlternateContent>
        <mc:AlternateContent xmlns:mc="http://schemas.openxmlformats.org/markup-compatibility/2006">
          <mc:Choice Requires="x14">
            <control shapeId="4205" r:id="rId59" name="Check Box 109">
              <controlPr defaultSize="0" autoFill="0" autoLine="0" autoPict="0">
                <anchor moveWithCells="1">
                  <from>
                    <xdr:col>7</xdr:col>
                    <xdr:colOff>85725</xdr:colOff>
                    <xdr:row>339</xdr:row>
                    <xdr:rowOff>0</xdr:rowOff>
                  </from>
                  <to>
                    <xdr:col>7</xdr:col>
                    <xdr:colOff>304800</xdr:colOff>
                    <xdr:row>339</xdr:row>
                    <xdr:rowOff>219075</xdr:rowOff>
                  </to>
                </anchor>
              </controlPr>
            </control>
          </mc:Choice>
        </mc:AlternateContent>
        <mc:AlternateContent xmlns:mc="http://schemas.openxmlformats.org/markup-compatibility/2006">
          <mc:Choice Requires="x14">
            <control shapeId="4206" r:id="rId60" name="Check Box 110">
              <controlPr defaultSize="0" autoFill="0" autoLine="0" autoPict="0">
                <anchor moveWithCells="1">
                  <from>
                    <xdr:col>7</xdr:col>
                    <xdr:colOff>85725</xdr:colOff>
                    <xdr:row>340</xdr:row>
                    <xdr:rowOff>0</xdr:rowOff>
                  </from>
                  <to>
                    <xdr:col>7</xdr:col>
                    <xdr:colOff>304800</xdr:colOff>
                    <xdr:row>340</xdr:row>
                    <xdr:rowOff>219075</xdr:rowOff>
                  </to>
                </anchor>
              </controlPr>
            </control>
          </mc:Choice>
        </mc:AlternateContent>
        <mc:AlternateContent xmlns:mc="http://schemas.openxmlformats.org/markup-compatibility/2006">
          <mc:Choice Requires="x14">
            <control shapeId="4207" r:id="rId61" name="Check Box 111">
              <controlPr defaultSize="0" autoFill="0" autoLine="0" autoPict="0">
                <anchor moveWithCells="1">
                  <from>
                    <xdr:col>7</xdr:col>
                    <xdr:colOff>85725</xdr:colOff>
                    <xdr:row>341</xdr:row>
                    <xdr:rowOff>0</xdr:rowOff>
                  </from>
                  <to>
                    <xdr:col>7</xdr:col>
                    <xdr:colOff>304800</xdr:colOff>
                    <xdr:row>341</xdr:row>
                    <xdr:rowOff>219075</xdr:rowOff>
                  </to>
                </anchor>
              </controlPr>
            </control>
          </mc:Choice>
        </mc:AlternateContent>
        <mc:AlternateContent xmlns:mc="http://schemas.openxmlformats.org/markup-compatibility/2006">
          <mc:Choice Requires="x14">
            <control shapeId="4208" r:id="rId62" name="Check Box 112">
              <controlPr defaultSize="0" autoFill="0" autoLine="0" autoPict="0">
                <anchor moveWithCells="1">
                  <from>
                    <xdr:col>7</xdr:col>
                    <xdr:colOff>85725</xdr:colOff>
                    <xdr:row>342</xdr:row>
                    <xdr:rowOff>0</xdr:rowOff>
                  </from>
                  <to>
                    <xdr:col>7</xdr:col>
                    <xdr:colOff>304800</xdr:colOff>
                    <xdr:row>342</xdr:row>
                    <xdr:rowOff>219075</xdr:rowOff>
                  </to>
                </anchor>
              </controlPr>
            </control>
          </mc:Choice>
        </mc:AlternateContent>
        <mc:AlternateContent xmlns:mc="http://schemas.openxmlformats.org/markup-compatibility/2006">
          <mc:Choice Requires="x14">
            <control shapeId="4209" r:id="rId63" name="Check Box 113">
              <controlPr defaultSize="0" autoFill="0" autoLine="0" autoPict="0">
                <anchor moveWithCells="1">
                  <from>
                    <xdr:col>7</xdr:col>
                    <xdr:colOff>85725</xdr:colOff>
                    <xdr:row>343</xdr:row>
                    <xdr:rowOff>0</xdr:rowOff>
                  </from>
                  <to>
                    <xdr:col>7</xdr:col>
                    <xdr:colOff>304800</xdr:colOff>
                    <xdr:row>343</xdr:row>
                    <xdr:rowOff>219075</xdr:rowOff>
                  </to>
                </anchor>
              </controlPr>
            </control>
          </mc:Choice>
        </mc:AlternateContent>
        <mc:AlternateContent xmlns:mc="http://schemas.openxmlformats.org/markup-compatibility/2006">
          <mc:Choice Requires="x14">
            <control shapeId="4210" r:id="rId64" name="Check Box 114">
              <controlPr defaultSize="0" autoFill="0" autoLine="0" autoPict="0">
                <anchor moveWithCells="1">
                  <from>
                    <xdr:col>7</xdr:col>
                    <xdr:colOff>85725</xdr:colOff>
                    <xdr:row>344</xdr:row>
                    <xdr:rowOff>0</xdr:rowOff>
                  </from>
                  <to>
                    <xdr:col>7</xdr:col>
                    <xdr:colOff>304800</xdr:colOff>
                    <xdr:row>344</xdr:row>
                    <xdr:rowOff>219075</xdr:rowOff>
                  </to>
                </anchor>
              </controlPr>
            </control>
          </mc:Choice>
        </mc:AlternateContent>
        <mc:AlternateContent xmlns:mc="http://schemas.openxmlformats.org/markup-compatibility/2006">
          <mc:Choice Requires="x14">
            <control shapeId="4211" r:id="rId65" name="Check Box 115">
              <controlPr defaultSize="0" autoFill="0" autoLine="0" autoPict="0">
                <anchor moveWithCells="1">
                  <from>
                    <xdr:col>7</xdr:col>
                    <xdr:colOff>85725</xdr:colOff>
                    <xdr:row>346</xdr:row>
                    <xdr:rowOff>0</xdr:rowOff>
                  </from>
                  <to>
                    <xdr:col>7</xdr:col>
                    <xdr:colOff>304800</xdr:colOff>
                    <xdr:row>346</xdr:row>
                    <xdr:rowOff>219075</xdr:rowOff>
                  </to>
                </anchor>
              </controlPr>
            </control>
          </mc:Choice>
        </mc:AlternateContent>
        <mc:AlternateContent xmlns:mc="http://schemas.openxmlformats.org/markup-compatibility/2006">
          <mc:Choice Requires="x14">
            <control shapeId="4212" r:id="rId66" name="Check Box 116">
              <controlPr defaultSize="0" autoFill="0" autoLine="0" autoPict="0">
                <anchor moveWithCells="1">
                  <from>
                    <xdr:col>7</xdr:col>
                    <xdr:colOff>85725</xdr:colOff>
                    <xdr:row>347</xdr:row>
                    <xdr:rowOff>0</xdr:rowOff>
                  </from>
                  <to>
                    <xdr:col>7</xdr:col>
                    <xdr:colOff>304800</xdr:colOff>
                    <xdr:row>347</xdr:row>
                    <xdr:rowOff>219075</xdr:rowOff>
                  </to>
                </anchor>
              </controlPr>
            </control>
          </mc:Choice>
        </mc:AlternateContent>
        <mc:AlternateContent xmlns:mc="http://schemas.openxmlformats.org/markup-compatibility/2006">
          <mc:Choice Requires="x14">
            <control shapeId="4213" r:id="rId67" name="Check Box 117">
              <controlPr defaultSize="0" autoFill="0" autoLine="0" autoPict="0">
                <anchor moveWithCells="1">
                  <from>
                    <xdr:col>7</xdr:col>
                    <xdr:colOff>85725</xdr:colOff>
                    <xdr:row>348</xdr:row>
                    <xdr:rowOff>0</xdr:rowOff>
                  </from>
                  <to>
                    <xdr:col>7</xdr:col>
                    <xdr:colOff>304800</xdr:colOff>
                    <xdr:row>348</xdr:row>
                    <xdr:rowOff>219075</xdr:rowOff>
                  </to>
                </anchor>
              </controlPr>
            </control>
          </mc:Choice>
        </mc:AlternateContent>
        <mc:AlternateContent xmlns:mc="http://schemas.openxmlformats.org/markup-compatibility/2006">
          <mc:Choice Requires="x14">
            <control shapeId="4214" r:id="rId68" name="Check Box 118">
              <controlPr defaultSize="0" autoFill="0" autoLine="0" autoPict="0">
                <anchor moveWithCells="1">
                  <from>
                    <xdr:col>7</xdr:col>
                    <xdr:colOff>85725</xdr:colOff>
                    <xdr:row>349</xdr:row>
                    <xdr:rowOff>0</xdr:rowOff>
                  </from>
                  <to>
                    <xdr:col>7</xdr:col>
                    <xdr:colOff>304800</xdr:colOff>
                    <xdr:row>349</xdr:row>
                    <xdr:rowOff>219075</xdr:rowOff>
                  </to>
                </anchor>
              </controlPr>
            </control>
          </mc:Choice>
        </mc:AlternateContent>
        <mc:AlternateContent xmlns:mc="http://schemas.openxmlformats.org/markup-compatibility/2006">
          <mc:Choice Requires="x14">
            <control shapeId="4215" r:id="rId69" name="Check Box 119">
              <controlPr defaultSize="0" autoFill="0" autoLine="0" autoPict="0">
                <anchor moveWithCells="1">
                  <from>
                    <xdr:col>7</xdr:col>
                    <xdr:colOff>85725</xdr:colOff>
                    <xdr:row>350</xdr:row>
                    <xdr:rowOff>0</xdr:rowOff>
                  </from>
                  <to>
                    <xdr:col>7</xdr:col>
                    <xdr:colOff>304800</xdr:colOff>
                    <xdr:row>350</xdr:row>
                    <xdr:rowOff>219075</xdr:rowOff>
                  </to>
                </anchor>
              </controlPr>
            </control>
          </mc:Choice>
        </mc:AlternateContent>
        <mc:AlternateContent xmlns:mc="http://schemas.openxmlformats.org/markup-compatibility/2006">
          <mc:Choice Requires="x14">
            <control shapeId="4216" r:id="rId70" name="Check Box 120">
              <controlPr defaultSize="0" autoFill="0" autoLine="0" autoPict="0">
                <anchor moveWithCells="1">
                  <from>
                    <xdr:col>7</xdr:col>
                    <xdr:colOff>85725</xdr:colOff>
                    <xdr:row>351</xdr:row>
                    <xdr:rowOff>0</xdr:rowOff>
                  </from>
                  <to>
                    <xdr:col>7</xdr:col>
                    <xdr:colOff>304800</xdr:colOff>
                    <xdr:row>351</xdr:row>
                    <xdr:rowOff>219075</xdr:rowOff>
                  </to>
                </anchor>
              </controlPr>
            </control>
          </mc:Choice>
        </mc:AlternateContent>
        <mc:AlternateContent xmlns:mc="http://schemas.openxmlformats.org/markup-compatibility/2006">
          <mc:Choice Requires="x14">
            <control shapeId="4217" r:id="rId71" name="Check Box 121">
              <controlPr defaultSize="0" autoFill="0" autoLine="0" autoPict="0">
                <anchor moveWithCells="1">
                  <from>
                    <xdr:col>7</xdr:col>
                    <xdr:colOff>85725</xdr:colOff>
                    <xdr:row>352</xdr:row>
                    <xdr:rowOff>0</xdr:rowOff>
                  </from>
                  <to>
                    <xdr:col>7</xdr:col>
                    <xdr:colOff>304800</xdr:colOff>
                    <xdr:row>352</xdr:row>
                    <xdr:rowOff>219075</xdr:rowOff>
                  </to>
                </anchor>
              </controlPr>
            </control>
          </mc:Choice>
        </mc:AlternateContent>
        <mc:AlternateContent xmlns:mc="http://schemas.openxmlformats.org/markup-compatibility/2006">
          <mc:Choice Requires="x14">
            <control shapeId="4218" r:id="rId72" name="Check Box 122">
              <controlPr defaultSize="0" autoFill="0" autoLine="0" autoPict="0">
                <anchor moveWithCells="1">
                  <from>
                    <xdr:col>7</xdr:col>
                    <xdr:colOff>85725</xdr:colOff>
                    <xdr:row>353</xdr:row>
                    <xdr:rowOff>0</xdr:rowOff>
                  </from>
                  <to>
                    <xdr:col>7</xdr:col>
                    <xdr:colOff>304800</xdr:colOff>
                    <xdr:row>353</xdr:row>
                    <xdr:rowOff>219075</xdr:rowOff>
                  </to>
                </anchor>
              </controlPr>
            </control>
          </mc:Choice>
        </mc:AlternateContent>
        <mc:AlternateContent xmlns:mc="http://schemas.openxmlformats.org/markup-compatibility/2006">
          <mc:Choice Requires="x14">
            <control shapeId="4219" r:id="rId73" name="Check Box 123">
              <controlPr defaultSize="0" autoFill="0" autoLine="0" autoPict="0">
                <anchor moveWithCells="1">
                  <from>
                    <xdr:col>7</xdr:col>
                    <xdr:colOff>85725</xdr:colOff>
                    <xdr:row>354</xdr:row>
                    <xdr:rowOff>0</xdr:rowOff>
                  </from>
                  <to>
                    <xdr:col>7</xdr:col>
                    <xdr:colOff>304800</xdr:colOff>
                    <xdr:row>354</xdr:row>
                    <xdr:rowOff>219075</xdr:rowOff>
                  </to>
                </anchor>
              </controlPr>
            </control>
          </mc:Choice>
        </mc:AlternateContent>
        <mc:AlternateContent xmlns:mc="http://schemas.openxmlformats.org/markup-compatibility/2006">
          <mc:Choice Requires="x14">
            <control shapeId="4220" r:id="rId74" name="Check Box 124">
              <controlPr defaultSize="0" autoFill="0" autoLine="0" autoPict="0">
                <anchor moveWithCells="1">
                  <from>
                    <xdr:col>7</xdr:col>
                    <xdr:colOff>85725</xdr:colOff>
                    <xdr:row>355</xdr:row>
                    <xdr:rowOff>0</xdr:rowOff>
                  </from>
                  <to>
                    <xdr:col>7</xdr:col>
                    <xdr:colOff>304800</xdr:colOff>
                    <xdr:row>355</xdr:row>
                    <xdr:rowOff>219075</xdr:rowOff>
                  </to>
                </anchor>
              </controlPr>
            </control>
          </mc:Choice>
        </mc:AlternateContent>
        <mc:AlternateContent xmlns:mc="http://schemas.openxmlformats.org/markup-compatibility/2006">
          <mc:Choice Requires="x14">
            <control shapeId="4221" r:id="rId75" name="Check Box 125">
              <controlPr defaultSize="0" autoFill="0" autoLine="0" autoPict="0">
                <anchor moveWithCells="1">
                  <from>
                    <xdr:col>7</xdr:col>
                    <xdr:colOff>85725</xdr:colOff>
                    <xdr:row>356</xdr:row>
                    <xdr:rowOff>0</xdr:rowOff>
                  </from>
                  <to>
                    <xdr:col>7</xdr:col>
                    <xdr:colOff>304800</xdr:colOff>
                    <xdr:row>356</xdr:row>
                    <xdr:rowOff>219075</xdr:rowOff>
                  </to>
                </anchor>
              </controlPr>
            </control>
          </mc:Choice>
        </mc:AlternateContent>
        <mc:AlternateContent xmlns:mc="http://schemas.openxmlformats.org/markup-compatibility/2006">
          <mc:Choice Requires="x14">
            <control shapeId="4222" r:id="rId76" name="Check Box 126">
              <controlPr defaultSize="0" autoFill="0" autoLine="0" autoPict="0">
                <anchor moveWithCells="1">
                  <from>
                    <xdr:col>7</xdr:col>
                    <xdr:colOff>85725</xdr:colOff>
                    <xdr:row>357</xdr:row>
                    <xdr:rowOff>0</xdr:rowOff>
                  </from>
                  <to>
                    <xdr:col>7</xdr:col>
                    <xdr:colOff>304800</xdr:colOff>
                    <xdr:row>357</xdr:row>
                    <xdr:rowOff>219075</xdr:rowOff>
                  </to>
                </anchor>
              </controlPr>
            </control>
          </mc:Choice>
        </mc:AlternateContent>
        <mc:AlternateContent xmlns:mc="http://schemas.openxmlformats.org/markup-compatibility/2006">
          <mc:Choice Requires="x14">
            <control shapeId="4223" r:id="rId77" name="Check Box 127">
              <controlPr defaultSize="0" autoFill="0" autoLine="0" autoPict="0">
                <anchor moveWithCells="1">
                  <from>
                    <xdr:col>7</xdr:col>
                    <xdr:colOff>85725</xdr:colOff>
                    <xdr:row>358</xdr:row>
                    <xdr:rowOff>0</xdr:rowOff>
                  </from>
                  <to>
                    <xdr:col>7</xdr:col>
                    <xdr:colOff>304800</xdr:colOff>
                    <xdr:row>358</xdr:row>
                    <xdr:rowOff>219075</xdr:rowOff>
                  </to>
                </anchor>
              </controlPr>
            </control>
          </mc:Choice>
        </mc:AlternateContent>
        <mc:AlternateContent xmlns:mc="http://schemas.openxmlformats.org/markup-compatibility/2006">
          <mc:Choice Requires="x14">
            <control shapeId="4224" r:id="rId78" name="Check Box 128">
              <controlPr defaultSize="0" autoFill="0" autoLine="0" autoPict="0">
                <anchor moveWithCells="1">
                  <from>
                    <xdr:col>7</xdr:col>
                    <xdr:colOff>85725</xdr:colOff>
                    <xdr:row>359</xdr:row>
                    <xdr:rowOff>0</xdr:rowOff>
                  </from>
                  <to>
                    <xdr:col>7</xdr:col>
                    <xdr:colOff>304800</xdr:colOff>
                    <xdr:row>359</xdr:row>
                    <xdr:rowOff>219075</xdr:rowOff>
                  </to>
                </anchor>
              </controlPr>
            </control>
          </mc:Choice>
        </mc:AlternateContent>
        <mc:AlternateContent xmlns:mc="http://schemas.openxmlformats.org/markup-compatibility/2006">
          <mc:Choice Requires="x14">
            <control shapeId="4225" r:id="rId79" name="Check Box 129">
              <controlPr defaultSize="0" autoFill="0" autoLine="0" autoPict="0">
                <anchor moveWithCells="1">
                  <from>
                    <xdr:col>7</xdr:col>
                    <xdr:colOff>85725</xdr:colOff>
                    <xdr:row>360</xdr:row>
                    <xdr:rowOff>0</xdr:rowOff>
                  </from>
                  <to>
                    <xdr:col>7</xdr:col>
                    <xdr:colOff>304800</xdr:colOff>
                    <xdr:row>360</xdr:row>
                    <xdr:rowOff>219075</xdr:rowOff>
                  </to>
                </anchor>
              </controlPr>
            </control>
          </mc:Choice>
        </mc:AlternateContent>
        <mc:AlternateContent xmlns:mc="http://schemas.openxmlformats.org/markup-compatibility/2006">
          <mc:Choice Requires="x14">
            <control shapeId="4226" r:id="rId80" name="Check Box 130">
              <controlPr defaultSize="0" autoFill="0" autoLine="0" autoPict="0">
                <anchor moveWithCells="1">
                  <from>
                    <xdr:col>7</xdr:col>
                    <xdr:colOff>85725</xdr:colOff>
                    <xdr:row>361</xdr:row>
                    <xdr:rowOff>0</xdr:rowOff>
                  </from>
                  <to>
                    <xdr:col>7</xdr:col>
                    <xdr:colOff>304800</xdr:colOff>
                    <xdr:row>361</xdr:row>
                    <xdr:rowOff>219075</xdr:rowOff>
                  </to>
                </anchor>
              </controlPr>
            </control>
          </mc:Choice>
        </mc:AlternateContent>
        <mc:AlternateContent xmlns:mc="http://schemas.openxmlformats.org/markup-compatibility/2006">
          <mc:Choice Requires="x14">
            <control shapeId="4227" r:id="rId81" name="Check Box 131">
              <controlPr defaultSize="0" autoFill="0" autoLine="0" autoPict="0">
                <anchor moveWithCells="1">
                  <from>
                    <xdr:col>7</xdr:col>
                    <xdr:colOff>85725</xdr:colOff>
                    <xdr:row>362</xdr:row>
                    <xdr:rowOff>0</xdr:rowOff>
                  </from>
                  <to>
                    <xdr:col>7</xdr:col>
                    <xdr:colOff>304800</xdr:colOff>
                    <xdr:row>362</xdr:row>
                    <xdr:rowOff>219075</xdr:rowOff>
                  </to>
                </anchor>
              </controlPr>
            </control>
          </mc:Choice>
        </mc:AlternateContent>
        <mc:AlternateContent xmlns:mc="http://schemas.openxmlformats.org/markup-compatibility/2006">
          <mc:Choice Requires="x14">
            <control shapeId="4228" r:id="rId82" name="Check Box 132">
              <controlPr defaultSize="0" autoFill="0" autoLine="0" autoPict="0">
                <anchor moveWithCells="1">
                  <from>
                    <xdr:col>7</xdr:col>
                    <xdr:colOff>85725</xdr:colOff>
                    <xdr:row>363</xdr:row>
                    <xdr:rowOff>0</xdr:rowOff>
                  </from>
                  <to>
                    <xdr:col>7</xdr:col>
                    <xdr:colOff>304800</xdr:colOff>
                    <xdr:row>363</xdr:row>
                    <xdr:rowOff>219075</xdr:rowOff>
                  </to>
                </anchor>
              </controlPr>
            </control>
          </mc:Choice>
        </mc:AlternateContent>
        <mc:AlternateContent xmlns:mc="http://schemas.openxmlformats.org/markup-compatibility/2006">
          <mc:Choice Requires="x14">
            <control shapeId="4229" r:id="rId83" name="Check Box 133">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30" r:id="rId84" name="Check Box 134">
              <controlPr defaultSize="0" autoFill="0" autoLine="0" autoPict="0">
                <anchor moveWithCells="1">
                  <from>
                    <xdr:col>7</xdr:col>
                    <xdr:colOff>85725</xdr:colOff>
                    <xdr:row>365</xdr:row>
                    <xdr:rowOff>0</xdr:rowOff>
                  </from>
                  <to>
                    <xdr:col>7</xdr:col>
                    <xdr:colOff>304800</xdr:colOff>
                    <xdr:row>365</xdr:row>
                    <xdr:rowOff>219075</xdr:rowOff>
                  </to>
                </anchor>
              </controlPr>
            </control>
          </mc:Choice>
        </mc:AlternateContent>
        <mc:AlternateContent xmlns:mc="http://schemas.openxmlformats.org/markup-compatibility/2006">
          <mc:Choice Requires="x14">
            <control shapeId="4231" r:id="rId85" name="Check Box 135">
              <controlPr defaultSize="0" autoFill="0" autoLine="0" autoPict="0">
                <anchor moveWithCells="1">
                  <from>
                    <xdr:col>7</xdr:col>
                    <xdr:colOff>85725</xdr:colOff>
                    <xdr:row>366</xdr:row>
                    <xdr:rowOff>0</xdr:rowOff>
                  </from>
                  <to>
                    <xdr:col>7</xdr:col>
                    <xdr:colOff>304800</xdr:colOff>
                    <xdr:row>366</xdr:row>
                    <xdr:rowOff>219075</xdr:rowOff>
                  </to>
                </anchor>
              </controlPr>
            </control>
          </mc:Choice>
        </mc:AlternateContent>
        <mc:AlternateContent xmlns:mc="http://schemas.openxmlformats.org/markup-compatibility/2006">
          <mc:Choice Requires="x14">
            <control shapeId="4232" r:id="rId86" name="Check Box 136">
              <controlPr defaultSize="0" autoFill="0" autoLine="0" autoPict="0">
                <anchor moveWithCells="1">
                  <from>
                    <xdr:col>7</xdr:col>
                    <xdr:colOff>85725</xdr:colOff>
                    <xdr:row>367</xdr:row>
                    <xdr:rowOff>0</xdr:rowOff>
                  </from>
                  <to>
                    <xdr:col>7</xdr:col>
                    <xdr:colOff>304800</xdr:colOff>
                    <xdr:row>367</xdr:row>
                    <xdr:rowOff>219075</xdr:rowOff>
                  </to>
                </anchor>
              </controlPr>
            </control>
          </mc:Choice>
        </mc:AlternateContent>
        <mc:AlternateContent xmlns:mc="http://schemas.openxmlformats.org/markup-compatibility/2006">
          <mc:Choice Requires="x14">
            <control shapeId="4233" r:id="rId87" name="Check Box 137">
              <controlPr defaultSize="0" autoFill="0" autoLine="0" autoPict="0">
                <anchor moveWithCells="1">
                  <from>
                    <xdr:col>7</xdr:col>
                    <xdr:colOff>85725</xdr:colOff>
                    <xdr:row>368</xdr:row>
                    <xdr:rowOff>0</xdr:rowOff>
                  </from>
                  <to>
                    <xdr:col>7</xdr:col>
                    <xdr:colOff>304800</xdr:colOff>
                    <xdr:row>368</xdr:row>
                    <xdr:rowOff>219075</xdr:rowOff>
                  </to>
                </anchor>
              </controlPr>
            </control>
          </mc:Choice>
        </mc:AlternateContent>
        <mc:AlternateContent xmlns:mc="http://schemas.openxmlformats.org/markup-compatibility/2006">
          <mc:Choice Requires="x14">
            <control shapeId="4234" r:id="rId88" name="Check Box 138">
              <controlPr defaultSize="0" autoFill="0" autoLine="0" autoPict="0">
                <anchor moveWithCells="1">
                  <from>
                    <xdr:col>7</xdr:col>
                    <xdr:colOff>85725</xdr:colOff>
                    <xdr:row>369</xdr:row>
                    <xdr:rowOff>0</xdr:rowOff>
                  </from>
                  <to>
                    <xdr:col>7</xdr:col>
                    <xdr:colOff>304800</xdr:colOff>
                    <xdr:row>369</xdr:row>
                    <xdr:rowOff>219075</xdr:rowOff>
                  </to>
                </anchor>
              </controlPr>
            </control>
          </mc:Choice>
        </mc:AlternateContent>
        <mc:AlternateContent xmlns:mc="http://schemas.openxmlformats.org/markup-compatibility/2006">
          <mc:Choice Requires="x14">
            <control shapeId="4235" r:id="rId89" name="Check Box 139">
              <controlPr defaultSize="0" autoFill="0" autoLine="0" autoPict="0">
                <anchor moveWithCells="1">
                  <from>
                    <xdr:col>7</xdr:col>
                    <xdr:colOff>85725</xdr:colOff>
                    <xdr:row>370</xdr:row>
                    <xdr:rowOff>0</xdr:rowOff>
                  </from>
                  <to>
                    <xdr:col>7</xdr:col>
                    <xdr:colOff>304800</xdr:colOff>
                    <xdr:row>370</xdr:row>
                    <xdr:rowOff>219075</xdr:rowOff>
                  </to>
                </anchor>
              </controlPr>
            </control>
          </mc:Choice>
        </mc:AlternateContent>
        <mc:AlternateContent xmlns:mc="http://schemas.openxmlformats.org/markup-compatibility/2006">
          <mc:Choice Requires="x14">
            <control shapeId="4259" r:id="rId90" name="Check Box 163">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0" r:id="rId91" name="Check Box 164">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1" r:id="rId92" name="Check Box 165">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2" r:id="rId93" name="Check Box 166">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3" r:id="rId94" name="Check Box 167">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4" r:id="rId95" name="Check Box 168">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8" r:id="rId96" name="Check Box 172">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69" r:id="rId97" name="Check Box 173">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70" r:id="rId98" name="Check Box 174">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71" r:id="rId99" name="Check Box 175">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72" r:id="rId100" name="Check Box 176">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73" r:id="rId101" name="Check Box 177">
              <controlPr defaultSize="0" autoFill="0" autoLine="0" autoPict="0">
                <anchor moveWithCells="1">
                  <from>
                    <xdr:col>7</xdr:col>
                    <xdr:colOff>85725</xdr:colOff>
                    <xdr:row>374</xdr:row>
                    <xdr:rowOff>0</xdr:rowOff>
                  </from>
                  <to>
                    <xdr:col>7</xdr:col>
                    <xdr:colOff>304800</xdr:colOff>
                    <xdr:row>374</xdr:row>
                    <xdr:rowOff>219075</xdr:rowOff>
                  </to>
                </anchor>
              </controlPr>
            </control>
          </mc:Choice>
        </mc:AlternateContent>
        <mc:AlternateContent xmlns:mc="http://schemas.openxmlformats.org/markup-compatibility/2006">
          <mc:Choice Requires="x14">
            <control shapeId="4274" r:id="rId102" name="Check Box 178">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75" r:id="rId103" name="Check Box 179">
              <controlPr defaultSize="0" autoFill="0" autoLine="0" autoPict="0">
                <anchor moveWithCells="1">
                  <from>
                    <xdr:col>7</xdr:col>
                    <xdr:colOff>85725</xdr:colOff>
                    <xdr:row>376</xdr:row>
                    <xdr:rowOff>0</xdr:rowOff>
                  </from>
                  <to>
                    <xdr:col>7</xdr:col>
                    <xdr:colOff>304800</xdr:colOff>
                    <xdr:row>376</xdr:row>
                    <xdr:rowOff>219075</xdr:rowOff>
                  </to>
                </anchor>
              </controlPr>
            </control>
          </mc:Choice>
        </mc:AlternateContent>
        <mc:AlternateContent xmlns:mc="http://schemas.openxmlformats.org/markup-compatibility/2006">
          <mc:Choice Requires="x14">
            <control shapeId="4276" r:id="rId104" name="Check Box 180">
              <controlPr defaultSize="0" autoFill="0" autoLine="0" autoPict="0">
                <anchor moveWithCells="1">
                  <from>
                    <xdr:col>7</xdr:col>
                    <xdr:colOff>85725</xdr:colOff>
                    <xdr:row>377</xdr:row>
                    <xdr:rowOff>0</xdr:rowOff>
                  </from>
                  <to>
                    <xdr:col>7</xdr:col>
                    <xdr:colOff>304800</xdr:colOff>
                    <xdr:row>377</xdr:row>
                    <xdr:rowOff>219075</xdr:rowOff>
                  </to>
                </anchor>
              </controlPr>
            </control>
          </mc:Choice>
        </mc:AlternateContent>
        <mc:AlternateContent xmlns:mc="http://schemas.openxmlformats.org/markup-compatibility/2006">
          <mc:Choice Requires="x14">
            <control shapeId="4277" r:id="rId105" name="Check Box 181">
              <controlPr defaultSize="0" autoFill="0" autoLine="0" autoPict="0">
                <anchor moveWithCells="1">
                  <from>
                    <xdr:col>7</xdr:col>
                    <xdr:colOff>85725</xdr:colOff>
                    <xdr:row>378</xdr:row>
                    <xdr:rowOff>0</xdr:rowOff>
                  </from>
                  <to>
                    <xdr:col>7</xdr:col>
                    <xdr:colOff>304800</xdr:colOff>
                    <xdr:row>378</xdr:row>
                    <xdr:rowOff>219075</xdr:rowOff>
                  </to>
                </anchor>
              </controlPr>
            </control>
          </mc:Choice>
        </mc:AlternateContent>
        <mc:AlternateContent xmlns:mc="http://schemas.openxmlformats.org/markup-compatibility/2006">
          <mc:Choice Requires="x14">
            <control shapeId="4278" r:id="rId106" name="Check Box 182">
              <controlPr defaultSize="0" autoFill="0" autoLine="0" autoPict="0">
                <anchor moveWithCells="1">
                  <from>
                    <xdr:col>7</xdr:col>
                    <xdr:colOff>85725</xdr:colOff>
                    <xdr:row>379</xdr:row>
                    <xdr:rowOff>0</xdr:rowOff>
                  </from>
                  <to>
                    <xdr:col>7</xdr:col>
                    <xdr:colOff>304800</xdr:colOff>
                    <xdr:row>379</xdr:row>
                    <xdr:rowOff>219075</xdr:rowOff>
                  </to>
                </anchor>
              </controlPr>
            </control>
          </mc:Choice>
        </mc:AlternateContent>
        <mc:AlternateContent xmlns:mc="http://schemas.openxmlformats.org/markup-compatibility/2006">
          <mc:Choice Requires="x14">
            <control shapeId="4279" r:id="rId107" name="Check Box 183">
              <controlPr defaultSize="0" autoFill="0" autoLine="0" autoPict="0">
                <anchor moveWithCells="1">
                  <from>
                    <xdr:col>7</xdr:col>
                    <xdr:colOff>85725</xdr:colOff>
                    <xdr:row>380</xdr:row>
                    <xdr:rowOff>0</xdr:rowOff>
                  </from>
                  <to>
                    <xdr:col>7</xdr:col>
                    <xdr:colOff>304800</xdr:colOff>
                    <xdr:row>380</xdr:row>
                    <xdr:rowOff>219075</xdr:rowOff>
                  </to>
                </anchor>
              </controlPr>
            </control>
          </mc:Choice>
        </mc:AlternateContent>
        <mc:AlternateContent xmlns:mc="http://schemas.openxmlformats.org/markup-compatibility/2006">
          <mc:Choice Requires="x14">
            <control shapeId="4280" r:id="rId108" name="Check Box 184">
              <controlPr defaultSize="0" autoFill="0" autoLine="0" autoPict="0">
                <anchor moveWithCells="1">
                  <from>
                    <xdr:col>7</xdr:col>
                    <xdr:colOff>85725</xdr:colOff>
                    <xdr:row>381</xdr:row>
                    <xdr:rowOff>0</xdr:rowOff>
                  </from>
                  <to>
                    <xdr:col>7</xdr:col>
                    <xdr:colOff>304800</xdr:colOff>
                    <xdr:row>381</xdr:row>
                    <xdr:rowOff>219075</xdr:rowOff>
                  </to>
                </anchor>
              </controlPr>
            </control>
          </mc:Choice>
        </mc:AlternateContent>
        <mc:AlternateContent xmlns:mc="http://schemas.openxmlformats.org/markup-compatibility/2006">
          <mc:Choice Requires="x14">
            <control shapeId="4281" r:id="rId109" name="Check Box 185">
              <controlPr defaultSize="0" autoFill="0" autoLine="0" autoPict="0">
                <anchor moveWithCells="1">
                  <from>
                    <xdr:col>7</xdr:col>
                    <xdr:colOff>85725</xdr:colOff>
                    <xdr:row>382</xdr:row>
                    <xdr:rowOff>0</xdr:rowOff>
                  </from>
                  <to>
                    <xdr:col>7</xdr:col>
                    <xdr:colOff>304800</xdr:colOff>
                    <xdr:row>382</xdr:row>
                    <xdr:rowOff>219075</xdr:rowOff>
                  </to>
                </anchor>
              </controlPr>
            </control>
          </mc:Choice>
        </mc:AlternateContent>
        <mc:AlternateContent xmlns:mc="http://schemas.openxmlformats.org/markup-compatibility/2006">
          <mc:Choice Requires="x14">
            <control shapeId="4282" r:id="rId110" name="Check Box 186">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3" r:id="rId111" name="Check Box 187">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4" r:id="rId112" name="Check Box 188">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5" r:id="rId113" name="Check Box 189">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6" r:id="rId114" name="Check Box 190">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7" r:id="rId115" name="Check Box 191">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8" r:id="rId116" name="Check Box 192">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89" r:id="rId117" name="Check Box 193">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90" r:id="rId118" name="Check Box 194">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91" r:id="rId119" name="Check Box 195">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92" r:id="rId120" name="Check Box 196">
              <controlPr defaultSize="0" autoFill="0" autoLine="0" autoPict="0">
                <anchor moveWithCells="1">
                  <from>
                    <xdr:col>7</xdr:col>
                    <xdr:colOff>85725</xdr:colOff>
                    <xdr:row>384</xdr:row>
                    <xdr:rowOff>0</xdr:rowOff>
                  </from>
                  <to>
                    <xdr:col>7</xdr:col>
                    <xdr:colOff>304800</xdr:colOff>
                    <xdr:row>384</xdr:row>
                    <xdr:rowOff>219075</xdr:rowOff>
                  </to>
                </anchor>
              </controlPr>
            </control>
          </mc:Choice>
        </mc:AlternateContent>
        <mc:AlternateContent xmlns:mc="http://schemas.openxmlformats.org/markup-compatibility/2006">
          <mc:Choice Requires="x14">
            <control shapeId="4293" r:id="rId121" name="Check Box 197">
              <controlPr defaultSize="0" autoFill="0" autoLine="0" autoPict="0">
                <anchor moveWithCells="1">
                  <from>
                    <xdr:col>7</xdr:col>
                    <xdr:colOff>85725</xdr:colOff>
                    <xdr:row>385</xdr:row>
                    <xdr:rowOff>0</xdr:rowOff>
                  </from>
                  <to>
                    <xdr:col>7</xdr:col>
                    <xdr:colOff>304800</xdr:colOff>
                    <xdr:row>385</xdr:row>
                    <xdr:rowOff>219075</xdr:rowOff>
                  </to>
                </anchor>
              </controlPr>
            </control>
          </mc:Choice>
        </mc:AlternateContent>
        <mc:AlternateContent xmlns:mc="http://schemas.openxmlformats.org/markup-compatibility/2006">
          <mc:Choice Requires="x14">
            <control shapeId="4294" r:id="rId122" name="Check Box 198">
              <controlPr defaultSize="0" autoFill="0" autoLine="0" autoPict="0">
                <anchor moveWithCells="1">
                  <from>
                    <xdr:col>7</xdr:col>
                    <xdr:colOff>85725</xdr:colOff>
                    <xdr:row>386</xdr:row>
                    <xdr:rowOff>0</xdr:rowOff>
                  </from>
                  <to>
                    <xdr:col>7</xdr:col>
                    <xdr:colOff>304800</xdr:colOff>
                    <xdr:row>386</xdr:row>
                    <xdr:rowOff>219075</xdr:rowOff>
                  </to>
                </anchor>
              </controlPr>
            </control>
          </mc:Choice>
        </mc:AlternateContent>
        <mc:AlternateContent xmlns:mc="http://schemas.openxmlformats.org/markup-compatibility/2006">
          <mc:Choice Requires="x14">
            <control shapeId="4295" r:id="rId123" name="Check Box 199">
              <controlPr defaultSize="0" autoFill="0" autoLine="0" autoPict="0">
                <anchor moveWithCells="1">
                  <from>
                    <xdr:col>7</xdr:col>
                    <xdr:colOff>85725</xdr:colOff>
                    <xdr:row>387</xdr:row>
                    <xdr:rowOff>0</xdr:rowOff>
                  </from>
                  <to>
                    <xdr:col>7</xdr:col>
                    <xdr:colOff>304800</xdr:colOff>
                    <xdr:row>387</xdr:row>
                    <xdr:rowOff>219075</xdr:rowOff>
                  </to>
                </anchor>
              </controlPr>
            </control>
          </mc:Choice>
        </mc:AlternateContent>
        <mc:AlternateContent xmlns:mc="http://schemas.openxmlformats.org/markup-compatibility/2006">
          <mc:Choice Requires="x14">
            <control shapeId="4296" r:id="rId124" name="Check Box 200">
              <controlPr defaultSize="0" autoFill="0" autoLine="0" autoPict="0">
                <anchor moveWithCells="1">
                  <from>
                    <xdr:col>7</xdr:col>
                    <xdr:colOff>85725</xdr:colOff>
                    <xdr:row>388</xdr:row>
                    <xdr:rowOff>0</xdr:rowOff>
                  </from>
                  <to>
                    <xdr:col>7</xdr:col>
                    <xdr:colOff>304800</xdr:colOff>
                    <xdr:row>388</xdr:row>
                    <xdr:rowOff>219075</xdr:rowOff>
                  </to>
                </anchor>
              </controlPr>
            </control>
          </mc:Choice>
        </mc:AlternateContent>
        <mc:AlternateContent xmlns:mc="http://schemas.openxmlformats.org/markup-compatibility/2006">
          <mc:Choice Requires="x14">
            <control shapeId="4297" r:id="rId125" name="Check Box 201">
              <controlPr defaultSize="0" autoFill="0" autoLine="0" autoPict="0">
                <anchor moveWithCells="1">
                  <from>
                    <xdr:col>7</xdr:col>
                    <xdr:colOff>85725</xdr:colOff>
                    <xdr:row>389</xdr:row>
                    <xdr:rowOff>0</xdr:rowOff>
                  </from>
                  <to>
                    <xdr:col>7</xdr:col>
                    <xdr:colOff>304800</xdr:colOff>
                    <xdr:row>389</xdr:row>
                    <xdr:rowOff>219075</xdr:rowOff>
                  </to>
                </anchor>
              </controlPr>
            </control>
          </mc:Choice>
        </mc:AlternateContent>
        <mc:AlternateContent xmlns:mc="http://schemas.openxmlformats.org/markup-compatibility/2006">
          <mc:Choice Requires="x14">
            <control shapeId="4298" r:id="rId126" name="Check Box 202">
              <controlPr defaultSize="0" autoFill="0" autoLine="0" autoPict="0">
                <anchor moveWithCells="1">
                  <from>
                    <xdr:col>7</xdr:col>
                    <xdr:colOff>85725</xdr:colOff>
                    <xdr:row>390</xdr:row>
                    <xdr:rowOff>0</xdr:rowOff>
                  </from>
                  <to>
                    <xdr:col>7</xdr:col>
                    <xdr:colOff>304800</xdr:colOff>
                    <xdr:row>390</xdr:row>
                    <xdr:rowOff>219075</xdr:rowOff>
                  </to>
                </anchor>
              </controlPr>
            </control>
          </mc:Choice>
        </mc:AlternateContent>
        <mc:AlternateContent xmlns:mc="http://schemas.openxmlformats.org/markup-compatibility/2006">
          <mc:Choice Requires="x14">
            <control shapeId="4299" r:id="rId127" name="Check Box 203">
              <controlPr defaultSize="0" autoFill="0" autoLine="0" autoPict="0">
                <anchor moveWithCells="1">
                  <from>
                    <xdr:col>7</xdr:col>
                    <xdr:colOff>85725</xdr:colOff>
                    <xdr:row>391</xdr:row>
                    <xdr:rowOff>0</xdr:rowOff>
                  </from>
                  <to>
                    <xdr:col>7</xdr:col>
                    <xdr:colOff>304800</xdr:colOff>
                    <xdr:row>391</xdr:row>
                    <xdr:rowOff>219075</xdr:rowOff>
                  </to>
                </anchor>
              </controlPr>
            </control>
          </mc:Choice>
        </mc:AlternateContent>
        <mc:AlternateContent xmlns:mc="http://schemas.openxmlformats.org/markup-compatibility/2006">
          <mc:Choice Requires="x14">
            <control shapeId="4300" r:id="rId128" name="Check Box 204">
              <controlPr defaultSize="0" autoFill="0" autoLine="0" autoPict="0">
                <anchor moveWithCells="1">
                  <from>
                    <xdr:col>7</xdr:col>
                    <xdr:colOff>85725</xdr:colOff>
                    <xdr:row>392</xdr:row>
                    <xdr:rowOff>0</xdr:rowOff>
                  </from>
                  <to>
                    <xdr:col>7</xdr:col>
                    <xdr:colOff>304800</xdr:colOff>
                    <xdr:row>392</xdr:row>
                    <xdr:rowOff>219075</xdr:rowOff>
                  </to>
                </anchor>
              </controlPr>
            </control>
          </mc:Choice>
        </mc:AlternateContent>
        <mc:AlternateContent xmlns:mc="http://schemas.openxmlformats.org/markup-compatibility/2006">
          <mc:Choice Requires="x14">
            <control shapeId="4301" r:id="rId129" name="Check Box 205">
              <controlPr defaultSize="0" autoFill="0" autoLine="0" autoPict="0">
                <anchor moveWithCells="1">
                  <from>
                    <xdr:col>7</xdr:col>
                    <xdr:colOff>85725</xdr:colOff>
                    <xdr:row>4</xdr:row>
                    <xdr:rowOff>0</xdr:rowOff>
                  </from>
                  <to>
                    <xdr:col>7</xdr:col>
                    <xdr:colOff>304800</xdr:colOff>
                    <xdr:row>4</xdr:row>
                    <xdr:rowOff>219075</xdr:rowOff>
                  </to>
                </anchor>
              </controlPr>
            </control>
          </mc:Choice>
        </mc:AlternateContent>
        <mc:AlternateContent xmlns:mc="http://schemas.openxmlformats.org/markup-compatibility/2006">
          <mc:Choice Requires="x14">
            <control shapeId="4302" r:id="rId130" name="Check Box 206">
              <controlPr defaultSize="0" autoFill="0" autoLine="0" autoPict="0" altText="">
                <anchor moveWithCells="1">
                  <from>
                    <xdr:col>7</xdr:col>
                    <xdr:colOff>76200</xdr:colOff>
                    <xdr:row>345</xdr:row>
                    <xdr:rowOff>9525</xdr:rowOff>
                  </from>
                  <to>
                    <xdr:col>7</xdr:col>
                    <xdr:colOff>314325</xdr:colOff>
                    <xdr:row>346</xdr:row>
                    <xdr:rowOff>0</xdr:rowOff>
                  </to>
                </anchor>
              </controlPr>
            </control>
          </mc:Choice>
        </mc:AlternateContent>
        <mc:AlternateContent xmlns:mc="http://schemas.openxmlformats.org/markup-compatibility/2006">
          <mc:Choice Requires="x14">
            <control shapeId="4303" r:id="rId131" name="Check Box 207">
              <controlPr defaultSize="0" autoFill="0" autoLine="0" autoPict="0">
                <anchor moveWithCells="1">
                  <from>
                    <xdr:col>7</xdr:col>
                    <xdr:colOff>85725</xdr:colOff>
                    <xdr:row>28</xdr:row>
                    <xdr:rowOff>0</xdr:rowOff>
                  </from>
                  <to>
                    <xdr:col>7</xdr:col>
                    <xdr:colOff>314325</xdr:colOff>
                    <xdr:row>28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4">
        <x14:dataValidation type="list" allowBlank="1" showInputMessage="1" showErrorMessage="1">
          <x14:formula1>
            <xm:f>'Legördülő lista'!$E$35:$E$36</xm:f>
          </x14:formula1>
          <xm:sqref>I30</xm:sqref>
        </x14:dataValidation>
        <x14:dataValidation type="list" allowBlank="1" showInputMessage="1" showErrorMessage="1" prompt="Tárgyévet megelőző év">
          <x14:formula1>
            <xm:f>'Legördülő lista'!$E$49:$E$50</xm:f>
          </x14:formula1>
          <xm:sqref>I42</xm:sqref>
        </x14:dataValidation>
        <x14:dataValidation type="list" allowBlank="1" showInputMessage="1" showErrorMessage="1">
          <x14:formula1>
            <xm:f>'Legördülő lista'!$E$68:$E$70</xm:f>
          </x14:formula1>
          <xm:sqref>I73</xm:sqref>
        </x14:dataValidation>
        <x14:dataValidation type="list" allowBlank="1" showInputMessage="1" showErrorMessage="1">
          <x14:formula1>
            <xm:f>'Legördülő lista'!$E$79:$E$80</xm:f>
          </x14:formula1>
          <xm:sqref>I75</xm:sqref>
        </x14:dataValidation>
        <x14:dataValidation type="list" allowBlank="1" showInputMessage="1" showErrorMessage="1">
          <x14:formula1>
            <xm:f>'Legördülő lista'!$E$81:$E$82</xm:f>
          </x14:formula1>
          <xm:sqref>I76</xm:sqref>
        </x14:dataValidation>
        <x14:dataValidation type="list" allowBlank="1" showInputMessage="1" showErrorMessage="1">
          <x14:formula1>
            <xm:f>'Legördülő lista'!$E$85:$E$86</xm:f>
          </x14:formula1>
          <xm:sqref>I77</xm:sqref>
        </x14:dataValidation>
        <x14:dataValidation type="list" allowBlank="1" showInputMessage="1" showErrorMessage="1">
          <x14:formula1>
            <xm:f>'Legördülő lista'!$E$87:$E$88</xm:f>
          </x14:formula1>
          <xm:sqref>I78</xm:sqref>
        </x14:dataValidation>
        <x14:dataValidation type="list" allowBlank="1" showInputMessage="1" showErrorMessage="1">
          <x14:formula1>
            <xm:f>'Legördülő lista'!$E$90:$E$91</xm:f>
          </x14:formula1>
          <xm:sqref>I80</xm:sqref>
        </x14:dataValidation>
        <x14:dataValidation type="list" allowBlank="1" showInputMessage="1" showErrorMessage="1">
          <x14:formula1>
            <xm:f>'Legördülő lista'!$E$93:$E$96</xm:f>
          </x14:formula1>
          <xm:sqref>I82</xm:sqref>
        </x14:dataValidation>
        <x14:dataValidation type="list" allowBlank="1" showInputMessage="1" showErrorMessage="1">
          <x14:formula1>
            <xm:f>'Legördülő lista'!$E$97:$E$98</xm:f>
          </x14:formula1>
          <xm:sqref>I83</xm:sqref>
        </x14:dataValidation>
        <x14:dataValidation type="list" allowBlank="1" showInputMessage="1" showErrorMessage="1">
          <x14:formula1>
            <xm:f>'Legördülő lista'!$E$99:$E$101</xm:f>
          </x14:formula1>
          <xm:sqref>I84</xm:sqref>
        </x14:dataValidation>
        <x14:dataValidation type="list" allowBlank="1" showInputMessage="1" showErrorMessage="1">
          <x14:formula1>
            <xm:f>'Legördülő lista'!$E$102:$E$104</xm:f>
          </x14:formula1>
          <xm:sqref>I85</xm:sqref>
        </x14:dataValidation>
        <x14:dataValidation type="list" allowBlank="1" showInputMessage="1" showErrorMessage="1">
          <x14:formula1>
            <xm:f>'Legördülő lista'!$E$105:$E$106</xm:f>
          </x14:formula1>
          <xm:sqref>I86</xm:sqref>
        </x14:dataValidation>
        <x14:dataValidation type="list" allowBlank="1" showInputMessage="1" showErrorMessage="1">
          <x14:formula1>
            <xm:f>'Legördülő lista'!$E$107:$E$108</xm:f>
          </x14:formula1>
          <xm:sqref>I87</xm:sqref>
        </x14:dataValidation>
        <x14:dataValidation type="list" allowBlank="1" showInputMessage="1" showErrorMessage="1">
          <x14:formula1>
            <xm:f>'Legördülő lista'!$E$109:$E$110</xm:f>
          </x14:formula1>
          <xm:sqref>I88</xm:sqref>
        </x14:dataValidation>
        <x14:dataValidation type="list" allowBlank="1" showInputMessage="1" showErrorMessage="1">
          <x14:formula1>
            <xm:f>'Legördülő lista'!$E$111:$E$114</xm:f>
          </x14:formula1>
          <xm:sqref>I89</xm:sqref>
        </x14:dataValidation>
        <x14:dataValidation type="list" allowBlank="1" showInputMessage="1" showErrorMessage="1">
          <x14:formula1>
            <xm:f>'Legördülő lista'!$E$115:$E$116</xm:f>
          </x14:formula1>
          <xm:sqref>I90</xm:sqref>
        </x14:dataValidation>
        <x14:dataValidation type="list" allowBlank="1" showInputMessage="1" showErrorMessage="1">
          <x14:formula1>
            <xm:f>'Legördülő lista'!$E$117:$E$118</xm:f>
          </x14:formula1>
          <xm:sqref>I91</xm:sqref>
        </x14:dataValidation>
        <x14:dataValidation type="list" allowBlank="1" showInputMessage="1" showErrorMessage="1">
          <x14:formula1>
            <xm:f>'Legördülő lista'!$E$120:$E$121</xm:f>
          </x14:formula1>
          <xm:sqref>I93</xm:sqref>
        </x14:dataValidation>
        <x14:dataValidation type="list" allowBlank="1" showInputMessage="1" showErrorMessage="1">
          <x14:formula1>
            <xm:f>'Legördülő lista'!$E$138:$E$139</xm:f>
          </x14:formula1>
          <xm:sqref>I126</xm:sqref>
        </x14:dataValidation>
        <x14:dataValidation type="list" allowBlank="1" showInputMessage="1" showErrorMessage="1">
          <x14:formula1>
            <xm:f>'Legördülő lista'!$E$161:$E$162</xm:f>
          </x14:formula1>
          <xm:sqref>I161</xm:sqref>
        </x14:dataValidation>
        <x14:dataValidation type="list" allowBlank="1" showInputMessage="1" showErrorMessage="1">
          <x14:formula1>
            <xm:f>'Legördülő lista'!$E$163:$E$164</xm:f>
          </x14:formula1>
          <xm:sqref>I162</xm:sqref>
        </x14:dataValidation>
        <x14:dataValidation type="list" allowBlank="1" showInputMessage="1" showErrorMessage="1">
          <x14:formula1>
            <xm:f>'Legördülő lista'!$E$165:$E$168</xm:f>
          </x14:formula1>
          <xm:sqref>I163</xm:sqref>
        </x14:dataValidation>
        <x14:dataValidation type="list" allowBlank="1" showInputMessage="1" showErrorMessage="1">
          <x14:formula1>
            <xm:f>'Legördülő lista'!$E$169:$E$170</xm:f>
          </x14:formula1>
          <xm:sqref>I165</xm:sqref>
        </x14:dataValidation>
        <x14:dataValidation type="list" allowBlank="1" showInputMessage="1" showErrorMessage="1">
          <x14:formula1>
            <xm:f>'Legördülő lista'!$E$171:$E$172</xm:f>
          </x14:formula1>
          <xm:sqref>I166</xm:sqref>
        </x14:dataValidation>
        <x14:dataValidation type="list" allowBlank="1" showInputMessage="1" showErrorMessage="1">
          <x14:formula1>
            <xm:f>'Legördülő lista'!$E$176:$E$177</xm:f>
          </x14:formula1>
          <xm:sqref>I177</xm:sqref>
        </x14:dataValidation>
        <x14:dataValidation type="list" allowBlank="1" showInputMessage="1" showErrorMessage="1">
          <x14:formula1>
            <xm:f>'Legördülő lista'!$E$179:$E$180</xm:f>
          </x14:formula1>
          <xm:sqref>I190</xm:sqref>
        </x14:dataValidation>
        <x14:dataValidation type="list" allowBlank="1" showInputMessage="1" showErrorMessage="1">
          <x14:formula1>
            <xm:f>'Legördülő lista'!$E$181:$E$182</xm:f>
          </x14:formula1>
          <xm:sqref>I191</xm:sqref>
        </x14:dataValidation>
        <x14:dataValidation type="list" allowBlank="1" showInputMessage="1" showErrorMessage="1">
          <x14:formula1>
            <xm:f>'Legördülő lista'!$E$196:$E$197</xm:f>
          </x14:formula1>
          <xm:sqref>I220</xm:sqref>
        </x14:dataValidation>
        <x14:dataValidation type="list" allowBlank="1" showInputMessage="1" showErrorMessage="1">
          <x14:formula1>
            <xm:f>'Legördülő lista'!$E$198:$E$199</xm:f>
          </x14:formula1>
          <xm:sqref>I221</xm:sqref>
        </x14:dataValidation>
        <x14:dataValidation type="list" allowBlank="1" showInputMessage="1" showErrorMessage="1">
          <x14:formula1>
            <xm:f>'Legördülő lista'!$E$235:$E$236</xm:f>
          </x14:formula1>
          <xm:sqref>I227</xm:sqref>
        </x14:dataValidation>
        <x14:dataValidation type="list" allowBlank="1" showInputMessage="1" showErrorMessage="1">
          <x14:formula1>
            <xm:f>'Legördülő lista'!$E$245:$E$246</xm:f>
          </x14:formula1>
          <xm:sqref>I236</xm:sqref>
        </x14:dataValidation>
        <x14:dataValidation type="list" allowBlank="1" showInputMessage="1" showErrorMessage="1">
          <x14:formula1>
            <xm:f>'Legördülő lista'!$E$247:$E$248</xm:f>
          </x14:formula1>
          <xm:sqref>I237</xm:sqref>
        </x14:dataValidation>
        <x14:dataValidation type="list" allowBlank="1" showInputMessage="1" showErrorMessage="1">
          <x14:formula1>
            <xm:f>'Legördülő lista'!$E$250:$E$251</xm:f>
          </x14:formula1>
          <xm:sqref>I239</xm:sqref>
        </x14:dataValidation>
        <x14:dataValidation type="list" allowBlank="1" showInputMessage="1" showErrorMessage="1">
          <x14:formula1>
            <xm:f>'Legördülő lista'!$E$259:$E$260</xm:f>
          </x14:formula1>
          <xm:sqref>I240</xm:sqref>
        </x14:dataValidation>
        <x14:dataValidation type="list" allowBlank="1" showInputMessage="1" showErrorMessage="1">
          <x14:formula1>
            <xm:f>'Legördülő lista'!$E$261:$E$277</xm:f>
          </x14:formula1>
          <xm:sqref>I241</xm:sqref>
        </x14:dataValidation>
        <x14:dataValidation type="list" allowBlank="1" showInputMessage="1" showErrorMessage="1">
          <x14:formula1>
            <xm:f>'Legördülő lista'!$E$279:$E$280</xm:f>
          </x14:formula1>
          <xm:sqref>I243</xm:sqref>
        </x14:dataValidation>
        <x14:dataValidation type="list" allowBlank="1" showInputMessage="1" showErrorMessage="1">
          <x14:formula1>
            <xm:f>'Legördülő lista'!$E$281:$E$285</xm:f>
          </x14:formula1>
          <xm:sqref>I244</xm:sqref>
        </x14:dataValidation>
        <x14:dataValidation type="list" allowBlank="1" showInputMessage="1" showErrorMessage="1">
          <x14:formula1>
            <xm:f>'Legördülő lista'!$E$286:$E$290</xm:f>
          </x14:formula1>
          <xm:sqref>I245</xm:sqref>
        </x14:dataValidation>
        <x14:dataValidation type="list" allowBlank="1" showInputMessage="1" showErrorMessage="1">
          <x14:formula1>
            <xm:f>'Legördülő lista'!$E$292:$E$293</xm:f>
          </x14:formula1>
          <xm:sqref>I247</xm:sqref>
        </x14:dataValidation>
        <x14:dataValidation type="list" allowBlank="1" showInputMessage="1" showErrorMessage="1">
          <x14:formula1>
            <xm:f>'Legördülő lista'!$E$334:$E$335</xm:f>
          </x14:formula1>
          <xm:sqref>I275:I278</xm:sqref>
        </x14:dataValidation>
        <x14:dataValidation type="list" allowBlank="1" showInputMessage="1" showErrorMessage="1">
          <x14:formula1>
            <xm:f>'Legördülő lista'!$E$373:$E$374</xm:f>
          </x14:formula1>
          <xm:sqref>I326</xm:sqref>
        </x14:dataValidation>
        <x14:dataValidation type="list" allowBlank="1" showInputMessage="1" showErrorMessage="1">
          <x14:formula1>
            <xm:f>'Legördülő lista'!$E$431:$E$432</xm:f>
          </x14:formula1>
          <xm:sqref>I372</xm:sqref>
        </x14:dataValidation>
        <x14:dataValidation type="list" allowBlank="1" showInputMessage="1" showErrorMessage="1">
          <x14:formula1>
            <xm:f>'Legördülő lista'!$E$458:$E$459</xm:f>
          </x14:formula1>
          <xm:sqref>I373</xm:sqref>
        </x14:dataValidation>
        <x14:dataValidation type="list" allowBlank="1" showInputMessage="1" showErrorMessage="1" prompt="Tárgyév">
          <x14:formula1>
            <xm:f>'Legördülő lista'!$E$49:$E$50</xm:f>
          </x14:formula1>
          <xm:sqref>I41</xm:sqref>
        </x14:dataValidation>
        <x14:dataValidation type="list" allowBlank="1" showInputMessage="1" showErrorMessage="1">
          <x14:formula1>
            <xm:f>'Legördülő lista'!$G$279:$G$419</xm:f>
          </x14:formula1>
          <xm:sqref>I242</xm:sqref>
        </x14:dataValidation>
        <x14:dataValidation type="list" allowBlank="1" showInputMessage="1" showErrorMessage="1">
          <x14:formula1>
            <xm:f>'Legördülő lista'!$E$493:$E$494</xm:f>
          </x14:formula1>
          <xm:sqref>I384</xm:sqref>
        </x14:dataValidation>
        <x14:dataValidation type="list" allowBlank="1" showInputMessage="1" showErrorMessage="1">
          <x14:formula1>
            <xm:f>'Legördülő lista'!$E$344:$E$345</xm:f>
          </x14:formula1>
          <xm:sqref>I279</xm:sqref>
        </x14:dataValidation>
        <x14:dataValidation type="list" allowBlank="1" showInputMessage="1" showErrorMessage="1">
          <x14:formula1>
            <xm:f>'Legördülő lista'!$E$346:$E$347</xm:f>
          </x14:formula1>
          <xm:sqref>I280</xm:sqref>
        </x14:dataValidation>
        <x14:dataValidation type="list" allowBlank="1" showInputMessage="1" showErrorMessage="1">
          <x14:formula1>
            <xm:f>'Legördülő lista'!$E$296:$E$297</xm:f>
          </x14:formula1>
          <xm:sqref>I250:I260</xm:sqref>
        </x14:dataValidation>
        <x14:dataValidation type="list" allowBlank="1" showInputMessage="1" showErrorMessage="1" prompt="Tárgyév">
          <x14:formula1>
            <xm:f>'Legördülő lista'!$E$47:$E$48</xm:f>
          </x14:formula1>
          <xm:sqref>I39</xm:sqref>
        </x14:dataValidation>
        <x14:dataValidation type="list" allowBlank="1" showInputMessage="1" showErrorMessage="1" prompt="Tárgyév">
          <x14:formula1>
            <xm:f>'Legördülő lista'!$E$45:$E$46</xm:f>
          </x14:formula1>
          <xm:sqref>I36</xm:sqref>
        </x14:dataValidation>
        <x14:dataValidation type="list" allowBlank="1" showInputMessage="1" showErrorMessage="1" prompt="Tárgyévet megelőző év">
          <x14:formula1>
            <xm:f>'Legördülő lista'!$E$45:$E$46</xm:f>
          </x14:formula1>
          <xm:sqref>I37:I38</xm:sqref>
        </x14:dataValidation>
        <x14:dataValidation type="list" allowBlank="1" showInputMessage="1" showErrorMessage="1" prompt="Tárgyévet megelőző év">
          <x14:formula1>
            <xm:f>'Legördülő lista'!$E$47:$E$48</xm:f>
          </x14:formula1>
          <xm:sqref>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4" customWidth="1"/>
    <col min="2" max="2" width="39.28515625" style="44" customWidth="1"/>
    <col min="3" max="3" width="36.7109375" style="44" customWidth="1"/>
    <col min="4" max="4" width="18.28515625" style="44" customWidth="1"/>
    <col min="5" max="5" width="10.140625" style="44" customWidth="1"/>
    <col min="6" max="6" width="25.28515625" style="44" customWidth="1"/>
    <col min="7" max="7" width="19.7109375" style="44" customWidth="1"/>
    <col min="8" max="16384" width="9.140625" style="44"/>
  </cols>
  <sheetData>
    <row r="1" spans="2:7" ht="6.75" customHeight="1" x14ac:dyDescent="0.25"/>
    <row r="2" spans="2:7" ht="105.75" customHeight="1" thickBot="1" x14ac:dyDescent="0.3">
      <c r="B2" s="141" t="s">
        <v>1062</v>
      </c>
      <c r="C2" s="141" t="s">
        <v>1063</v>
      </c>
      <c r="D2" s="141" t="s">
        <v>1064</v>
      </c>
      <c r="E2" s="141" t="s">
        <v>1065</v>
      </c>
      <c r="F2" s="141" t="s">
        <v>1066</v>
      </c>
      <c r="G2" s="141" t="s">
        <v>1067</v>
      </c>
    </row>
    <row r="3" spans="2:7" x14ac:dyDescent="0.25">
      <c r="B3" s="143"/>
      <c r="C3" s="143"/>
      <c r="D3" s="143"/>
      <c r="E3" s="143"/>
      <c r="F3" s="143"/>
      <c r="G3" s="144"/>
    </row>
    <row r="4" spans="2:7" x14ac:dyDescent="0.25">
      <c r="B4" s="143"/>
      <c r="C4" s="143"/>
      <c r="D4" s="143"/>
      <c r="E4" s="145"/>
      <c r="F4" s="145"/>
      <c r="G4" s="146"/>
    </row>
    <row r="5" spans="2:7" x14ac:dyDescent="0.25">
      <c r="B5" s="143"/>
      <c r="C5" s="143"/>
      <c r="D5" s="143"/>
      <c r="E5" s="145"/>
      <c r="F5" s="145"/>
      <c r="G5" s="146"/>
    </row>
    <row r="6" spans="2:7" x14ac:dyDescent="0.25">
      <c r="B6" s="143"/>
      <c r="C6" s="143"/>
      <c r="D6" s="143"/>
      <c r="E6" s="145"/>
      <c r="F6" s="145"/>
      <c r="G6" s="146"/>
    </row>
    <row r="7" spans="2:7" x14ac:dyDescent="0.25">
      <c r="B7" s="143"/>
      <c r="C7" s="143"/>
      <c r="D7" s="143"/>
      <c r="E7" s="145"/>
      <c r="F7" s="145"/>
      <c r="G7" s="146"/>
    </row>
    <row r="9" spans="2:7" x14ac:dyDescent="0.25">
      <c r="B9" s="142"/>
      <c r="C9" s="142"/>
      <c r="D9" s="142"/>
    </row>
  </sheetData>
  <sheetProtection algorithmName="SHA-512" hashValue="KCaE4ynYkrFSANjehbMI0KX1Zi7zBnifbUQiV5K6RjvrB1OO+g8XRCbyrEj+nXi/YF9xHRGmM3sNi3ULqNC2sw==" saltValue="OkGyET6hFzF0Esnph0v5EA=="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F217" sqref="F217"/>
    </sheetView>
  </sheetViews>
  <sheetFormatPr defaultColWidth="9.140625" defaultRowHeight="15.75" x14ac:dyDescent="0.25"/>
  <cols>
    <col min="1" max="1" width="3.140625" style="1" customWidth="1"/>
    <col min="2" max="3" width="9.140625" style="1"/>
    <col min="4" max="4" width="60.7109375" style="1" customWidth="1"/>
    <col min="5" max="5" width="189.28515625" style="14" customWidth="1"/>
    <col min="6" max="6" width="62.140625" style="1" customWidth="1"/>
    <col min="7" max="7" width="60.7109375" style="1" customWidth="1"/>
    <col min="8" max="16384" width="9.140625" style="1"/>
  </cols>
  <sheetData>
    <row r="2" spans="2:5" ht="20.25" x14ac:dyDescent="0.3">
      <c r="B2" s="13" t="s">
        <v>303</v>
      </c>
    </row>
    <row r="4" spans="2:5" ht="18.75" x14ac:dyDescent="0.3">
      <c r="B4" s="361" t="s">
        <v>4</v>
      </c>
      <c r="C4" s="361"/>
      <c r="D4" s="361"/>
      <c r="E4" s="361"/>
    </row>
    <row r="5" spans="2:5" ht="37.5" customHeight="1" x14ac:dyDescent="0.25">
      <c r="B5" s="357" t="s">
        <v>67</v>
      </c>
      <c r="C5" s="358"/>
      <c r="D5" s="354" t="s">
        <v>66</v>
      </c>
      <c r="E5" s="16" t="s">
        <v>304</v>
      </c>
    </row>
    <row r="6" spans="2:5" ht="18.75" customHeight="1" x14ac:dyDescent="0.25">
      <c r="B6" s="357"/>
      <c r="C6" s="358"/>
      <c r="D6" s="354"/>
      <c r="E6" s="16" t="s">
        <v>305</v>
      </c>
    </row>
    <row r="7" spans="2:5" ht="18.75" customHeight="1" x14ac:dyDescent="0.25">
      <c r="B7" s="357"/>
      <c r="C7" s="358"/>
      <c r="D7" s="354"/>
      <c r="E7" s="16" t="s">
        <v>306</v>
      </c>
    </row>
    <row r="8" spans="2:5" ht="18.75" customHeight="1" x14ac:dyDescent="0.25">
      <c r="B8" s="357"/>
      <c r="C8" s="358"/>
      <c r="D8" s="354"/>
      <c r="E8" s="16" t="s">
        <v>307</v>
      </c>
    </row>
    <row r="9" spans="2:5" ht="37.5" customHeight="1" x14ac:dyDescent="0.25">
      <c r="B9" s="357" t="s">
        <v>67</v>
      </c>
      <c r="C9" s="358" t="s">
        <v>5</v>
      </c>
      <c r="D9" s="352" t="s">
        <v>222</v>
      </c>
      <c r="E9" s="16" t="s">
        <v>308</v>
      </c>
    </row>
    <row r="10" spans="2:5" ht="18.75" customHeight="1" x14ac:dyDescent="0.25">
      <c r="B10" s="357"/>
      <c r="C10" s="358"/>
      <c r="D10" s="352"/>
      <c r="E10" s="16" t="s">
        <v>309</v>
      </c>
    </row>
    <row r="11" spans="2:5" ht="18.75" customHeight="1" x14ac:dyDescent="0.25">
      <c r="B11" s="357"/>
      <c r="C11" s="358"/>
      <c r="D11" s="352"/>
      <c r="E11" s="16" t="s">
        <v>310</v>
      </c>
    </row>
    <row r="12" spans="2:5" ht="18.75" customHeight="1" x14ac:dyDescent="0.25">
      <c r="B12" s="357"/>
      <c r="C12" s="358"/>
      <c r="D12" s="352"/>
      <c r="E12" s="16" t="s">
        <v>311</v>
      </c>
    </row>
    <row r="13" spans="2:5" x14ac:dyDescent="0.25">
      <c r="B13" s="357" t="s">
        <v>67</v>
      </c>
      <c r="C13" s="358" t="s">
        <v>6</v>
      </c>
      <c r="D13" s="351" t="s">
        <v>223</v>
      </c>
      <c r="E13" s="16" t="s">
        <v>312</v>
      </c>
    </row>
    <row r="14" spans="2:5" ht="18.75" customHeight="1" x14ac:dyDescent="0.25">
      <c r="B14" s="357"/>
      <c r="C14" s="358"/>
      <c r="D14" s="351"/>
      <c r="E14" s="16" t="s">
        <v>313</v>
      </c>
    </row>
    <row r="15" spans="2:5" ht="18.75" customHeight="1" x14ac:dyDescent="0.25">
      <c r="B15" s="357"/>
      <c r="C15" s="358"/>
      <c r="D15" s="351"/>
      <c r="E15" s="16" t="s">
        <v>314</v>
      </c>
    </row>
    <row r="16" spans="2:5" ht="18.75" customHeight="1" x14ac:dyDescent="0.25">
      <c r="B16" s="357"/>
      <c r="C16" s="358"/>
      <c r="D16" s="351"/>
      <c r="E16" s="16" t="s">
        <v>315</v>
      </c>
    </row>
    <row r="17" spans="2:5" ht="18.75" customHeight="1" x14ac:dyDescent="0.25">
      <c r="B17" s="357"/>
      <c r="C17" s="358"/>
      <c r="D17" s="351"/>
      <c r="E17" s="16" t="s">
        <v>316</v>
      </c>
    </row>
    <row r="18" spans="2:5" ht="18.75" customHeight="1" x14ac:dyDescent="0.25">
      <c r="B18" s="357"/>
      <c r="C18" s="358"/>
      <c r="D18" s="351"/>
      <c r="E18" s="16" t="s">
        <v>317</v>
      </c>
    </row>
    <row r="19" spans="2:5" ht="18.75" customHeight="1" x14ac:dyDescent="0.25">
      <c r="B19" s="357"/>
      <c r="C19" s="358"/>
      <c r="D19" s="351"/>
      <c r="E19" s="16" t="s">
        <v>318</v>
      </c>
    </row>
    <row r="20" spans="2:5" ht="18.75" customHeight="1" x14ac:dyDescent="0.25">
      <c r="B20" s="357"/>
      <c r="C20" s="358"/>
      <c r="D20" s="351"/>
      <c r="E20" s="16" t="s">
        <v>319</v>
      </c>
    </row>
    <row r="21" spans="2:5" ht="18.75" customHeight="1" x14ac:dyDescent="0.25">
      <c r="B21" s="357"/>
      <c r="C21" s="358"/>
      <c r="D21" s="351"/>
      <c r="E21" s="16" t="s">
        <v>320</v>
      </c>
    </row>
    <row r="22" spans="2:5" ht="18.75" customHeight="1" x14ac:dyDescent="0.25">
      <c r="B22" s="357"/>
      <c r="C22" s="358"/>
      <c r="D22" s="351"/>
      <c r="E22" s="16" t="s">
        <v>321</v>
      </c>
    </row>
    <row r="23" spans="2:5" ht="18.75" customHeight="1" x14ac:dyDescent="0.25">
      <c r="B23" s="357"/>
      <c r="C23" s="358"/>
      <c r="D23" s="351"/>
      <c r="E23" s="16" t="s">
        <v>322</v>
      </c>
    </row>
    <row r="24" spans="2:5" ht="75" customHeight="1" x14ac:dyDescent="0.25">
      <c r="B24" s="357" t="s">
        <v>69</v>
      </c>
      <c r="C24" s="358"/>
      <c r="D24" s="354" t="s">
        <v>68</v>
      </c>
      <c r="E24" s="16" t="s">
        <v>709</v>
      </c>
    </row>
    <row r="25" spans="2:5" ht="18.75" customHeight="1" x14ac:dyDescent="0.25">
      <c r="B25" s="357"/>
      <c r="C25" s="358"/>
      <c r="D25" s="354"/>
      <c r="E25" s="16" t="s">
        <v>333</v>
      </c>
    </row>
    <row r="26" spans="2:5" ht="56.25" customHeight="1" x14ac:dyDescent="0.25">
      <c r="B26" s="357" t="s">
        <v>70</v>
      </c>
      <c r="C26" s="358"/>
      <c r="D26" s="354" t="s">
        <v>72</v>
      </c>
      <c r="E26" s="16" t="s">
        <v>709</v>
      </c>
    </row>
    <row r="27" spans="2:5" ht="18.75" customHeight="1" x14ac:dyDescent="0.25">
      <c r="B27" s="357"/>
      <c r="C27" s="358"/>
      <c r="D27" s="354"/>
      <c r="E27" s="16" t="s">
        <v>333</v>
      </c>
    </row>
    <row r="28" spans="2:5" ht="37.5" customHeight="1" x14ac:dyDescent="0.25">
      <c r="B28" s="357" t="s">
        <v>71</v>
      </c>
      <c r="C28" s="358"/>
      <c r="D28" s="354" t="s">
        <v>73</v>
      </c>
      <c r="E28" s="16" t="s">
        <v>709</v>
      </c>
    </row>
    <row r="29" spans="2:5" ht="18.75" customHeight="1" x14ac:dyDescent="0.25">
      <c r="B29" s="357"/>
      <c r="C29" s="358"/>
      <c r="D29" s="354"/>
      <c r="E29" s="16" t="s">
        <v>333</v>
      </c>
    </row>
    <row r="30" spans="2:5" ht="56.25" x14ac:dyDescent="0.25">
      <c r="B30" s="12" t="s">
        <v>74</v>
      </c>
      <c r="C30" s="4"/>
      <c r="D30" s="7" t="s">
        <v>75</v>
      </c>
      <c r="E30" s="16" t="s">
        <v>323</v>
      </c>
    </row>
    <row r="31" spans="2:5" ht="56.25" customHeight="1" x14ac:dyDescent="0.25">
      <c r="B31" s="357" t="s">
        <v>76</v>
      </c>
      <c r="C31" s="358"/>
      <c r="D31" s="353" t="s">
        <v>298</v>
      </c>
      <c r="E31" s="16" t="s">
        <v>324</v>
      </c>
    </row>
    <row r="32" spans="2:5" ht="18.75" customHeight="1" x14ac:dyDescent="0.25">
      <c r="B32" s="357"/>
      <c r="C32" s="358"/>
      <c r="D32" s="353"/>
      <c r="E32" s="16" t="s">
        <v>325</v>
      </c>
    </row>
    <row r="33" spans="2:5" ht="18.75" customHeight="1" x14ac:dyDescent="0.25">
      <c r="B33" s="357"/>
      <c r="C33" s="358"/>
      <c r="D33" s="353"/>
      <c r="E33" s="16" t="s">
        <v>326</v>
      </c>
    </row>
    <row r="34" spans="2:5" ht="18.75" customHeight="1" x14ac:dyDescent="0.25">
      <c r="B34" s="357"/>
      <c r="C34" s="358"/>
      <c r="D34" s="353"/>
      <c r="E34" s="16" t="s">
        <v>327</v>
      </c>
    </row>
    <row r="35" spans="2:5" ht="56.25" customHeight="1" x14ac:dyDescent="0.25">
      <c r="B35" s="357" t="s">
        <v>77</v>
      </c>
      <c r="C35" s="358"/>
      <c r="D35" s="353" t="s">
        <v>78</v>
      </c>
      <c r="E35" s="18" t="s">
        <v>713</v>
      </c>
    </row>
    <row r="36" spans="2:5" x14ac:dyDescent="0.25">
      <c r="B36" s="357"/>
      <c r="C36" s="358"/>
      <c r="D36" s="353"/>
      <c r="E36" s="18" t="s">
        <v>329</v>
      </c>
    </row>
    <row r="37" spans="2:5" ht="75" x14ac:dyDescent="0.25">
      <c r="B37" s="12" t="s">
        <v>79</v>
      </c>
      <c r="C37" s="4"/>
      <c r="D37" s="7" t="s">
        <v>56</v>
      </c>
      <c r="E37" s="16" t="s">
        <v>330</v>
      </c>
    </row>
    <row r="38" spans="2:5" ht="206.25" x14ac:dyDescent="0.25">
      <c r="B38" s="12" t="s">
        <v>80</v>
      </c>
      <c r="C38" s="4"/>
      <c r="D38" s="3" t="s">
        <v>288</v>
      </c>
      <c r="E38" s="16" t="s">
        <v>331</v>
      </c>
    </row>
    <row r="39" spans="2:5" ht="75" customHeight="1" x14ac:dyDescent="0.25">
      <c r="B39" s="357" t="s">
        <v>81</v>
      </c>
      <c r="C39" s="356"/>
      <c r="D39" s="353" t="s">
        <v>82</v>
      </c>
      <c r="E39" s="16" t="s">
        <v>332</v>
      </c>
    </row>
    <row r="40" spans="2:5" ht="18.75" customHeight="1" x14ac:dyDescent="0.25">
      <c r="B40" s="357"/>
      <c r="C40" s="356"/>
      <c r="D40" s="353"/>
      <c r="E40" s="16" t="s">
        <v>333</v>
      </c>
    </row>
    <row r="41" spans="2:5" ht="37.5" x14ac:dyDescent="0.25">
      <c r="B41" s="11" t="s">
        <v>81</v>
      </c>
      <c r="C41" s="8" t="s">
        <v>5</v>
      </c>
      <c r="D41" s="6" t="s">
        <v>224</v>
      </c>
      <c r="E41" s="16" t="s">
        <v>334</v>
      </c>
    </row>
    <row r="42" spans="2:5" ht="75" customHeight="1" x14ac:dyDescent="0.25">
      <c r="B42" s="355" t="s">
        <v>83</v>
      </c>
      <c r="C42" s="356"/>
      <c r="D42" s="353" t="s">
        <v>84</v>
      </c>
      <c r="E42" s="17" t="s">
        <v>337</v>
      </c>
    </row>
    <row r="43" spans="2:5" ht="18.75" customHeight="1" x14ac:dyDescent="0.25">
      <c r="B43" s="355"/>
      <c r="C43" s="356"/>
      <c r="D43" s="353"/>
      <c r="E43" s="16" t="s">
        <v>335</v>
      </c>
    </row>
    <row r="44" spans="2:5" ht="18.75" customHeight="1" x14ac:dyDescent="0.25">
      <c r="B44" s="355"/>
      <c r="C44" s="356"/>
      <c r="D44" s="353"/>
      <c r="E44" s="16" t="s">
        <v>336</v>
      </c>
    </row>
    <row r="45" spans="2:5" ht="56.25" customHeight="1" x14ac:dyDescent="0.25">
      <c r="B45" s="376" t="s">
        <v>85</v>
      </c>
      <c r="C45" s="364"/>
      <c r="D45" s="353" t="s">
        <v>86</v>
      </c>
      <c r="E45" s="16" t="s">
        <v>717</v>
      </c>
    </row>
    <row r="46" spans="2:5" ht="18.75" customHeight="1" x14ac:dyDescent="0.25">
      <c r="B46" s="377"/>
      <c r="C46" s="365"/>
      <c r="D46" s="353"/>
      <c r="E46" s="16" t="s">
        <v>329</v>
      </c>
    </row>
    <row r="47" spans="2:5" ht="75" customHeight="1" x14ac:dyDescent="0.25">
      <c r="B47" s="362" t="s">
        <v>87</v>
      </c>
      <c r="C47" s="364"/>
      <c r="D47" s="353" t="s">
        <v>88</v>
      </c>
      <c r="E47" s="16" t="s">
        <v>717</v>
      </c>
    </row>
    <row r="48" spans="2:5" ht="18.75" customHeight="1" x14ac:dyDescent="0.25">
      <c r="B48" s="363"/>
      <c r="C48" s="365"/>
      <c r="D48" s="353"/>
      <c r="E48" s="16" t="s">
        <v>329</v>
      </c>
    </row>
    <row r="49" spans="2:5" ht="75" customHeight="1" x14ac:dyDescent="0.25">
      <c r="B49" s="362" t="s">
        <v>89</v>
      </c>
      <c r="C49" s="364"/>
      <c r="D49" s="353" t="s">
        <v>90</v>
      </c>
      <c r="E49" s="16" t="s">
        <v>717</v>
      </c>
    </row>
    <row r="50" spans="2:5" ht="18.75" customHeight="1" x14ac:dyDescent="0.25">
      <c r="B50" s="363"/>
      <c r="C50" s="365"/>
      <c r="D50" s="353"/>
      <c r="E50" s="16" t="s">
        <v>329</v>
      </c>
    </row>
    <row r="51" spans="2:5" ht="18.75" customHeight="1" x14ac:dyDescent="0.25">
      <c r="B51" s="362" t="s">
        <v>91</v>
      </c>
      <c r="C51" s="364"/>
      <c r="D51" s="353" t="s">
        <v>289</v>
      </c>
      <c r="E51" s="2" t="s">
        <v>719</v>
      </c>
    </row>
    <row r="52" spans="2:5" ht="18.75" customHeight="1" x14ac:dyDescent="0.25">
      <c r="B52" s="372"/>
      <c r="C52" s="373"/>
      <c r="D52" s="353"/>
      <c r="E52" s="2" t="s">
        <v>720</v>
      </c>
    </row>
    <row r="53" spans="2:5" ht="18.75" customHeight="1" x14ac:dyDescent="0.25">
      <c r="B53" s="372"/>
      <c r="C53" s="373"/>
      <c r="D53" s="353"/>
      <c r="E53" s="2" t="s">
        <v>721</v>
      </c>
    </row>
    <row r="54" spans="2:5" ht="18.75" customHeight="1" x14ac:dyDescent="0.25">
      <c r="B54" s="372"/>
      <c r="C54" s="373"/>
      <c r="D54" s="353"/>
      <c r="E54" s="2" t="s">
        <v>722</v>
      </c>
    </row>
    <row r="55" spans="2:5" ht="18.75" customHeight="1" x14ac:dyDescent="0.25">
      <c r="B55" s="372"/>
      <c r="C55" s="373"/>
      <c r="D55" s="353"/>
      <c r="E55" s="2" t="s">
        <v>723</v>
      </c>
    </row>
    <row r="56" spans="2:5" ht="18.75" customHeight="1" x14ac:dyDescent="0.25">
      <c r="B56" s="372"/>
      <c r="C56" s="373"/>
      <c r="D56" s="353"/>
      <c r="E56" s="2" t="s">
        <v>724</v>
      </c>
    </row>
    <row r="57" spans="2:5" ht="18.75" customHeight="1" x14ac:dyDescent="0.25">
      <c r="B57" s="372"/>
      <c r="C57" s="373"/>
      <c r="D57" s="353"/>
      <c r="E57" s="2" t="s">
        <v>725</v>
      </c>
    </row>
    <row r="58" spans="2:5" ht="18.75" customHeight="1" x14ac:dyDescent="0.25">
      <c r="B58" s="372"/>
      <c r="C58" s="373"/>
      <c r="D58" s="353"/>
      <c r="E58" s="2" t="s">
        <v>726</v>
      </c>
    </row>
    <row r="59" spans="2:5" ht="18.75" customHeight="1" x14ac:dyDescent="0.25">
      <c r="B59" s="372"/>
      <c r="C59" s="373"/>
      <c r="D59" s="353"/>
      <c r="E59" s="2" t="s">
        <v>733</v>
      </c>
    </row>
    <row r="60" spans="2:5" ht="18.75" customHeight="1" x14ac:dyDescent="0.25">
      <c r="B60" s="372"/>
      <c r="C60" s="373"/>
      <c r="D60" s="353"/>
      <c r="E60" s="2" t="s">
        <v>727</v>
      </c>
    </row>
    <row r="61" spans="2:5" ht="18.75" customHeight="1" x14ac:dyDescent="0.25">
      <c r="B61" s="372"/>
      <c r="C61" s="373"/>
      <c r="D61" s="353"/>
      <c r="E61" s="2" t="s">
        <v>728</v>
      </c>
    </row>
    <row r="62" spans="2:5" ht="18.75" customHeight="1" x14ac:dyDescent="0.25">
      <c r="B62" s="372"/>
      <c r="C62" s="373"/>
      <c r="D62" s="353"/>
      <c r="E62" s="2" t="s">
        <v>729</v>
      </c>
    </row>
    <row r="63" spans="2:5" ht="18.75" customHeight="1" x14ac:dyDescent="0.25">
      <c r="B63" s="372"/>
      <c r="C63" s="373"/>
      <c r="D63" s="353"/>
      <c r="E63" s="2" t="s">
        <v>730</v>
      </c>
    </row>
    <row r="64" spans="2:5" ht="18.75" customHeight="1" x14ac:dyDescent="0.25">
      <c r="B64" s="372"/>
      <c r="C64" s="373"/>
      <c r="D64" s="353"/>
      <c r="E64" s="2" t="s">
        <v>731</v>
      </c>
    </row>
    <row r="65" spans="2:5" ht="18.75" customHeight="1" x14ac:dyDescent="0.25">
      <c r="B65" s="363"/>
      <c r="C65" s="365"/>
      <c r="D65" s="353"/>
      <c r="E65" s="2" t="s">
        <v>732</v>
      </c>
    </row>
    <row r="66" spans="2:5" ht="56.25" customHeight="1" x14ac:dyDescent="0.25">
      <c r="B66" s="362" t="s">
        <v>92</v>
      </c>
      <c r="C66" s="364"/>
      <c r="D66" s="353" t="s">
        <v>93</v>
      </c>
      <c r="E66" s="16" t="s">
        <v>332</v>
      </c>
    </row>
    <row r="67" spans="2:5" ht="18.75" customHeight="1" x14ac:dyDescent="0.25">
      <c r="B67" s="363"/>
      <c r="C67" s="365"/>
      <c r="D67" s="353"/>
      <c r="E67" s="16" t="s">
        <v>333</v>
      </c>
    </row>
    <row r="68" spans="2:5" ht="18.75" customHeight="1" x14ac:dyDescent="0.25">
      <c r="B68" s="362" t="s">
        <v>94</v>
      </c>
      <c r="C68" s="364"/>
      <c r="D68" s="353" t="s">
        <v>95</v>
      </c>
      <c r="E68" s="16" t="s">
        <v>338</v>
      </c>
    </row>
    <row r="69" spans="2:5" ht="18.75" customHeight="1" x14ac:dyDescent="0.25">
      <c r="B69" s="372"/>
      <c r="C69" s="373"/>
      <c r="D69" s="353"/>
      <c r="E69" s="16" t="s">
        <v>841</v>
      </c>
    </row>
    <row r="70" spans="2:5" ht="18.75" customHeight="1" x14ac:dyDescent="0.25">
      <c r="B70" s="363"/>
      <c r="C70" s="365"/>
      <c r="D70" s="353"/>
      <c r="E70" s="16" t="s">
        <v>339</v>
      </c>
    </row>
    <row r="71" spans="2:5" ht="191.25" x14ac:dyDescent="0.25">
      <c r="B71" s="12" t="s">
        <v>94</v>
      </c>
      <c r="C71" s="4" t="s">
        <v>5</v>
      </c>
      <c r="D71" s="9" t="s">
        <v>286</v>
      </c>
      <c r="E71" s="16" t="s">
        <v>38</v>
      </c>
    </row>
    <row r="72" spans="2:5" ht="150" x14ac:dyDescent="0.25">
      <c r="B72" s="12" t="s">
        <v>96</v>
      </c>
      <c r="C72" s="4"/>
      <c r="D72" s="7" t="s">
        <v>97</v>
      </c>
      <c r="E72" s="16" t="s">
        <v>740</v>
      </c>
    </row>
    <row r="73" spans="2:5" ht="37.5" x14ac:dyDescent="0.25">
      <c r="B73" s="12" t="s">
        <v>96</v>
      </c>
      <c r="C73" s="4" t="s">
        <v>5</v>
      </c>
      <c r="D73" s="6" t="s">
        <v>734</v>
      </c>
      <c r="E73" s="16" t="s">
        <v>330</v>
      </c>
    </row>
    <row r="74" spans="2:5" ht="37.5" x14ac:dyDescent="0.25">
      <c r="B74" s="12" t="s">
        <v>96</v>
      </c>
      <c r="C74" s="4" t="s">
        <v>6</v>
      </c>
      <c r="D74" s="6" t="s">
        <v>735</v>
      </c>
      <c r="E74" s="16" t="s">
        <v>330</v>
      </c>
    </row>
    <row r="75" spans="2:5" ht="37.5" x14ac:dyDescent="0.25">
      <c r="B75" s="12" t="s">
        <v>96</v>
      </c>
      <c r="C75" s="4" t="s">
        <v>25</v>
      </c>
      <c r="D75" s="6" t="s">
        <v>736</v>
      </c>
      <c r="E75" s="16" t="s">
        <v>330</v>
      </c>
    </row>
    <row r="76" spans="2:5" ht="37.5" x14ac:dyDescent="0.25">
      <c r="B76" s="12" t="s">
        <v>96</v>
      </c>
      <c r="C76" s="4" t="s">
        <v>26</v>
      </c>
      <c r="D76" s="6" t="s">
        <v>737</v>
      </c>
      <c r="E76" s="16" t="s">
        <v>330</v>
      </c>
    </row>
    <row r="77" spans="2:5" ht="37.5" x14ac:dyDescent="0.25">
      <c r="B77" s="12" t="s">
        <v>96</v>
      </c>
      <c r="C77" s="4" t="s">
        <v>27</v>
      </c>
      <c r="D77" s="6" t="s">
        <v>738</v>
      </c>
      <c r="E77" s="16" t="s">
        <v>330</v>
      </c>
    </row>
    <row r="78" spans="2:5" ht="37.5" x14ac:dyDescent="0.25">
      <c r="B78" s="12" t="s">
        <v>96</v>
      </c>
      <c r="C78" s="4" t="s">
        <v>28</v>
      </c>
      <c r="D78" s="6" t="s">
        <v>739</v>
      </c>
      <c r="E78" s="16" t="s">
        <v>330</v>
      </c>
    </row>
    <row r="79" spans="2:5" ht="18.75" customHeight="1" x14ac:dyDescent="0.25">
      <c r="B79" s="362" t="s">
        <v>99</v>
      </c>
      <c r="C79" s="364"/>
      <c r="D79" s="353" t="s">
        <v>98</v>
      </c>
      <c r="E79" s="16" t="s">
        <v>332</v>
      </c>
    </row>
    <row r="80" spans="2:5" ht="18.75" customHeight="1" x14ac:dyDescent="0.25">
      <c r="B80" s="363"/>
      <c r="C80" s="365"/>
      <c r="D80" s="353"/>
      <c r="E80" s="16" t="s">
        <v>333</v>
      </c>
    </row>
    <row r="81" spans="2:5" ht="18.75" customHeight="1" x14ac:dyDescent="0.25">
      <c r="B81" s="362" t="s">
        <v>100</v>
      </c>
      <c r="C81" s="364"/>
      <c r="D81" s="353" t="s">
        <v>340</v>
      </c>
      <c r="E81" s="16" t="s">
        <v>332</v>
      </c>
    </row>
    <row r="82" spans="2:5" ht="18.75" customHeight="1" x14ac:dyDescent="0.25">
      <c r="B82" s="363"/>
      <c r="C82" s="365"/>
      <c r="D82" s="353"/>
      <c r="E82" s="16" t="s">
        <v>333</v>
      </c>
    </row>
    <row r="83" spans="2:5" ht="56.25" customHeight="1" x14ac:dyDescent="0.25">
      <c r="B83" s="362" t="s">
        <v>100</v>
      </c>
      <c r="C83" s="364" t="s">
        <v>5</v>
      </c>
      <c r="D83" s="351" t="s">
        <v>225</v>
      </c>
      <c r="E83" s="16" t="s">
        <v>341</v>
      </c>
    </row>
    <row r="84" spans="2:5" ht="18.75" customHeight="1" x14ac:dyDescent="0.25">
      <c r="B84" s="363"/>
      <c r="C84" s="365"/>
      <c r="D84" s="351"/>
      <c r="E84" s="16" t="s">
        <v>342</v>
      </c>
    </row>
    <row r="85" spans="2:5" ht="56.25" customHeight="1" x14ac:dyDescent="0.25">
      <c r="B85" s="362" t="s">
        <v>100</v>
      </c>
      <c r="C85" s="364" t="s">
        <v>6</v>
      </c>
      <c r="D85" s="352" t="s">
        <v>226</v>
      </c>
      <c r="E85" s="16" t="s">
        <v>741</v>
      </c>
    </row>
    <row r="86" spans="2:5" ht="18.75" customHeight="1" x14ac:dyDescent="0.25">
      <c r="B86" s="363"/>
      <c r="C86" s="365"/>
      <c r="D86" s="352"/>
      <c r="E86" s="16" t="s">
        <v>333</v>
      </c>
    </row>
    <row r="87" spans="2:5" ht="56.25" customHeight="1" x14ac:dyDescent="0.25">
      <c r="B87" s="362" t="s">
        <v>100</v>
      </c>
      <c r="C87" s="364" t="s">
        <v>25</v>
      </c>
      <c r="D87" s="352" t="s">
        <v>227</v>
      </c>
      <c r="E87" s="16" t="s">
        <v>709</v>
      </c>
    </row>
    <row r="88" spans="2:5" ht="18.75" customHeight="1" x14ac:dyDescent="0.25">
      <c r="B88" s="363"/>
      <c r="C88" s="365"/>
      <c r="D88" s="352"/>
      <c r="E88" s="16" t="s">
        <v>333</v>
      </c>
    </row>
    <row r="89" spans="2:5" ht="56.25" x14ac:dyDescent="0.25">
      <c r="B89" s="12" t="s">
        <v>100</v>
      </c>
      <c r="C89" s="4" t="s">
        <v>26</v>
      </c>
      <c r="D89" s="5" t="s">
        <v>228</v>
      </c>
      <c r="E89" s="16" t="s">
        <v>742</v>
      </c>
    </row>
    <row r="90" spans="2:5" ht="56.25" customHeight="1" x14ac:dyDescent="0.25">
      <c r="B90" s="362" t="s">
        <v>102</v>
      </c>
      <c r="C90" s="364"/>
      <c r="D90" s="353" t="s">
        <v>103</v>
      </c>
      <c r="E90" s="16" t="s">
        <v>332</v>
      </c>
    </row>
    <row r="91" spans="2:5" ht="18.75" customHeight="1" x14ac:dyDescent="0.25">
      <c r="B91" s="363"/>
      <c r="C91" s="365"/>
      <c r="D91" s="353"/>
      <c r="E91" s="16" t="s">
        <v>333</v>
      </c>
    </row>
    <row r="92" spans="2:5" ht="75" x14ac:dyDescent="0.25">
      <c r="B92" s="12" t="s">
        <v>102</v>
      </c>
      <c r="C92" s="4" t="s">
        <v>5</v>
      </c>
      <c r="D92" s="5" t="s">
        <v>229</v>
      </c>
      <c r="E92" s="16" t="s">
        <v>745</v>
      </c>
    </row>
    <row r="93" spans="2:5" ht="18.75" customHeight="1" x14ac:dyDescent="0.25">
      <c r="B93" s="366" t="s">
        <v>104</v>
      </c>
      <c r="C93" s="369"/>
      <c r="D93" s="354" t="s">
        <v>105</v>
      </c>
      <c r="E93" s="16" t="s">
        <v>343</v>
      </c>
    </row>
    <row r="94" spans="2:5" ht="18.75" customHeight="1" x14ac:dyDescent="0.25">
      <c r="B94" s="367"/>
      <c r="C94" s="370"/>
      <c r="D94" s="354"/>
      <c r="E94" s="16" t="s">
        <v>344</v>
      </c>
    </row>
    <row r="95" spans="2:5" ht="18.75" customHeight="1" x14ac:dyDescent="0.25">
      <c r="B95" s="367"/>
      <c r="C95" s="370"/>
      <c r="D95" s="354"/>
      <c r="E95" s="16" t="s">
        <v>345</v>
      </c>
    </row>
    <row r="96" spans="2:5" ht="18.75" customHeight="1" x14ac:dyDescent="0.25">
      <c r="B96" s="368"/>
      <c r="C96" s="371"/>
      <c r="D96" s="354"/>
      <c r="E96" s="16" t="s">
        <v>346</v>
      </c>
    </row>
    <row r="97" spans="2:5" ht="75" customHeight="1" x14ac:dyDescent="0.25">
      <c r="B97" s="366" t="s">
        <v>106</v>
      </c>
      <c r="C97" s="364"/>
      <c r="D97" s="353" t="s">
        <v>57</v>
      </c>
      <c r="E97" s="16" t="s">
        <v>332</v>
      </c>
    </row>
    <row r="98" spans="2:5" ht="18.75" customHeight="1" x14ac:dyDescent="0.25">
      <c r="B98" s="368"/>
      <c r="C98" s="365"/>
      <c r="D98" s="353"/>
      <c r="E98" s="16" t="s">
        <v>333</v>
      </c>
    </row>
    <row r="99" spans="2:5" ht="18.75" customHeight="1" x14ac:dyDescent="0.25">
      <c r="B99" s="362" t="s">
        <v>106</v>
      </c>
      <c r="C99" s="364" t="s">
        <v>5</v>
      </c>
      <c r="D99" s="351" t="s">
        <v>230</v>
      </c>
      <c r="E99" s="16" t="s">
        <v>347</v>
      </c>
    </row>
    <row r="100" spans="2:5" ht="18.75" customHeight="1" x14ac:dyDescent="0.25">
      <c r="B100" s="372"/>
      <c r="C100" s="373"/>
      <c r="D100" s="351"/>
      <c r="E100" s="16" t="s">
        <v>348</v>
      </c>
    </row>
    <row r="101" spans="2:5" ht="18.75" customHeight="1" x14ac:dyDescent="0.25">
      <c r="B101" s="363"/>
      <c r="C101" s="365"/>
      <c r="D101" s="351"/>
      <c r="E101" s="16" t="s">
        <v>307</v>
      </c>
    </row>
    <row r="102" spans="2:5" ht="18.75" customHeight="1" x14ac:dyDescent="0.25">
      <c r="B102" s="362" t="s">
        <v>106</v>
      </c>
      <c r="C102" s="364" t="s">
        <v>6</v>
      </c>
      <c r="D102" s="351" t="s">
        <v>231</v>
      </c>
      <c r="E102" s="16" t="s">
        <v>347</v>
      </c>
    </row>
    <row r="103" spans="2:5" ht="18.75" customHeight="1" x14ac:dyDescent="0.25">
      <c r="B103" s="372"/>
      <c r="C103" s="373"/>
      <c r="D103" s="351"/>
      <c r="E103" s="16" t="s">
        <v>348</v>
      </c>
    </row>
    <row r="104" spans="2:5" ht="18.75" customHeight="1" x14ac:dyDescent="0.25">
      <c r="B104" s="363"/>
      <c r="C104" s="365"/>
      <c r="D104" s="351"/>
      <c r="E104" s="16" t="s">
        <v>307</v>
      </c>
    </row>
    <row r="105" spans="2:5" ht="56.25" customHeight="1" x14ac:dyDescent="0.25">
      <c r="B105" s="362" t="s">
        <v>106</v>
      </c>
      <c r="C105" s="364" t="s">
        <v>25</v>
      </c>
      <c r="D105" s="351" t="s">
        <v>232</v>
      </c>
      <c r="E105" s="16" t="s">
        <v>709</v>
      </c>
    </row>
    <row r="106" spans="2:5" ht="18.75" customHeight="1" x14ac:dyDescent="0.25">
      <c r="B106" s="363"/>
      <c r="C106" s="365"/>
      <c r="D106" s="351"/>
      <c r="E106" s="16" t="s">
        <v>349</v>
      </c>
    </row>
    <row r="107" spans="2:5" ht="75" customHeight="1" x14ac:dyDescent="0.25">
      <c r="B107" s="362" t="s">
        <v>106</v>
      </c>
      <c r="C107" s="364" t="s">
        <v>26</v>
      </c>
      <c r="D107" s="351" t="s">
        <v>233</v>
      </c>
      <c r="E107" s="16" t="s">
        <v>709</v>
      </c>
    </row>
    <row r="108" spans="2:5" ht="18.75" customHeight="1" x14ac:dyDescent="0.25">
      <c r="B108" s="363"/>
      <c r="C108" s="365"/>
      <c r="D108" s="351"/>
      <c r="E108" s="16" t="s">
        <v>349</v>
      </c>
    </row>
    <row r="109" spans="2:5" ht="56.25" customHeight="1" x14ac:dyDescent="0.25">
      <c r="B109" s="362" t="s">
        <v>106</v>
      </c>
      <c r="C109" s="364" t="s">
        <v>27</v>
      </c>
      <c r="D109" s="351" t="s">
        <v>234</v>
      </c>
      <c r="E109" s="16" t="s">
        <v>709</v>
      </c>
    </row>
    <row r="110" spans="2:5" ht="18.75" customHeight="1" x14ac:dyDescent="0.25">
      <c r="B110" s="363"/>
      <c r="C110" s="365"/>
      <c r="D110" s="351"/>
      <c r="E110" s="16" t="s">
        <v>349</v>
      </c>
    </row>
    <row r="111" spans="2:5" ht="112.5" customHeight="1" x14ac:dyDescent="0.25">
      <c r="B111" s="362" t="s">
        <v>109</v>
      </c>
      <c r="C111" s="364"/>
      <c r="D111" s="353" t="s">
        <v>58</v>
      </c>
      <c r="E111" s="16" t="s">
        <v>350</v>
      </c>
    </row>
    <row r="112" spans="2:5" ht="18.75" customHeight="1" x14ac:dyDescent="0.25">
      <c r="B112" s="372"/>
      <c r="C112" s="373"/>
      <c r="D112" s="353"/>
      <c r="E112" s="16" t="s">
        <v>351</v>
      </c>
    </row>
    <row r="113" spans="2:5" ht="18.75" customHeight="1" x14ac:dyDescent="0.25">
      <c r="B113" s="372"/>
      <c r="C113" s="373"/>
      <c r="D113" s="353"/>
      <c r="E113" s="16" t="s">
        <v>352</v>
      </c>
    </row>
    <row r="114" spans="2:5" ht="18.75" customHeight="1" x14ac:dyDescent="0.25">
      <c r="B114" s="363"/>
      <c r="C114" s="365"/>
      <c r="D114" s="353"/>
      <c r="E114" s="16" t="s">
        <v>349</v>
      </c>
    </row>
    <row r="115" spans="2:5" ht="56.25" customHeight="1" x14ac:dyDescent="0.25">
      <c r="B115" s="362" t="s">
        <v>110</v>
      </c>
      <c r="C115" s="364"/>
      <c r="D115" s="353" t="s">
        <v>35</v>
      </c>
      <c r="E115" s="16" t="s">
        <v>709</v>
      </c>
    </row>
    <row r="116" spans="2:5" ht="18.75" customHeight="1" x14ac:dyDescent="0.25">
      <c r="B116" s="363"/>
      <c r="C116" s="365"/>
      <c r="D116" s="353"/>
      <c r="E116" s="16" t="s">
        <v>349</v>
      </c>
    </row>
    <row r="117" spans="2:5" ht="56.25" customHeight="1" x14ac:dyDescent="0.25">
      <c r="B117" s="362" t="s">
        <v>111</v>
      </c>
      <c r="C117" s="364"/>
      <c r="D117" s="353" t="s">
        <v>112</v>
      </c>
      <c r="E117" s="16" t="s">
        <v>709</v>
      </c>
    </row>
    <row r="118" spans="2:5" ht="18.75" customHeight="1" x14ac:dyDescent="0.25">
      <c r="B118" s="363"/>
      <c r="C118" s="365"/>
      <c r="D118" s="353"/>
      <c r="E118" s="16" t="s">
        <v>349</v>
      </c>
    </row>
    <row r="119" spans="2:5" ht="56.25" x14ac:dyDescent="0.25">
      <c r="B119" s="12" t="s">
        <v>111</v>
      </c>
      <c r="C119" s="4" t="s">
        <v>5</v>
      </c>
      <c r="D119" s="5" t="s">
        <v>235</v>
      </c>
      <c r="E119" s="16" t="s">
        <v>745</v>
      </c>
    </row>
    <row r="120" spans="2:5" ht="18.75" customHeight="1" x14ac:dyDescent="0.25">
      <c r="B120" s="362" t="s">
        <v>113</v>
      </c>
      <c r="C120" s="364"/>
      <c r="D120" s="353" t="s">
        <v>114</v>
      </c>
      <c r="E120" s="16" t="s">
        <v>332</v>
      </c>
    </row>
    <row r="121" spans="2:5" ht="18.75" customHeight="1" x14ac:dyDescent="0.25">
      <c r="B121" s="363"/>
      <c r="C121" s="365"/>
      <c r="D121" s="353"/>
      <c r="E121" s="16" t="s">
        <v>333</v>
      </c>
    </row>
    <row r="122" spans="2:5" ht="18.75" customHeight="1" x14ac:dyDescent="0.25">
      <c r="B122" s="362" t="s">
        <v>115</v>
      </c>
      <c r="C122" s="364"/>
      <c r="D122" s="353" t="s">
        <v>291</v>
      </c>
      <c r="E122" s="16" t="s">
        <v>353</v>
      </c>
    </row>
    <row r="123" spans="2:5" ht="18.75" customHeight="1" x14ac:dyDescent="0.25">
      <c r="B123" s="372"/>
      <c r="C123" s="373"/>
      <c r="D123" s="353"/>
      <c r="E123" s="16" t="s">
        <v>354</v>
      </c>
    </row>
    <row r="124" spans="2:5" ht="18.75" customHeight="1" x14ac:dyDescent="0.25">
      <c r="B124" s="372"/>
      <c r="C124" s="373"/>
      <c r="D124" s="353"/>
      <c r="E124" s="16" t="s">
        <v>355</v>
      </c>
    </row>
    <row r="125" spans="2:5" ht="18.75" customHeight="1" x14ac:dyDescent="0.25">
      <c r="B125" s="372"/>
      <c r="C125" s="373"/>
      <c r="D125" s="353"/>
      <c r="E125" s="16" t="s">
        <v>356</v>
      </c>
    </row>
    <row r="126" spans="2:5" ht="18.75" customHeight="1" x14ac:dyDescent="0.25">
      <c r="B126" s="372"/>
      <c r="C126" s="373"/>
      <c r="D126" s="353"/>
      <c r="E126" s="16" t="s">
        <v>357</v>
      </c>
    </row>
    <row r="127" spans="2:5" ht="18.75" customHeight="1" x14ac:dyDescent="0.25">
      <c r="B127" s="372"/>
      <c r="C127" s="373"/>
      <c r="D127" s="353"/>
      <c r="E127" s="16" t="s">
        <v>355</v>
      </c>
    </row>
    <row r="128" spans="2:5" ht="18.75" customHeight="1" x14ac:dyDescent="0.25">
      <c r="B128" s="372"/>
      <c r="C128" s="373"/>
      <c r="D128" s="353"/>
      <c r="E128" s="16" t="s">
        <v>354</v>
      </c>
    </row>
    <row r="129" spans="2:5" ht="18.75" customHeight="1" x14ac:dyDescent="0.25">
      <c r="B129" s="372"/>
      <c r="C129" s="373"/>
      <c r="D129" s="353"/>
      <c r="E129" s="16" t="s">
        <v>358</v>
      </c>
    </row>
    <row r="130" spans="2:5" ht="18.75" customHeight="1" x14ac:dyDescent="0.25">
      <c r="B130" s="372"/>
      <c r="C130" s="373"/>
      <c r="D130" s="353"/>
      <c r="E130" s="16" t="s">
        <v>359</v>
      </c>
    </row>
    <row r="131" spans="2:5" ht="18.75" customHeight="1" x14ac:dyDescent="0.25">
      <c r="B131" s="372"/>
      <c r="C131" s="373"/>
      <c r="D131" s="353"/>
      <c r="E131" s="16" t="s">
        <v>360</v>
      </c>
    </row>
    <row r="132" spans="2:5" ht="18.75" customHeight="1" x14ac:dyDescent="0.25">
      <c r="B132" s="372"/>
      <c r="C132" s="373"/>
      <c r="D132" s="353"/>
      <c r="E132" s="16" t="s">
        <v>357</v>
      </c>
    </row>
    <row r="133" spans="2:5" ht="18.75" customHeight="1" x14ac:dyDescent="0.25">
      <c r="B133" s="372"/>
      <c r="C133" s="373"/>
      <c r="D133" s="353"/>
      <c r="E133" s="16" t="s">
        <v>355</v>
      </c>
    </row>
    <row r="134" spans="2:5" ht="18.75" customHeight="1" x14ac:dyDescent="0.25">
      <c r="B134" s="372"/>
      <c r="C134" s="373"/>
      <c r="D134" s="353"/>
      <c r="E134" s="16" t="s">
        <v>354</v>
      </c>
    </row>
    <row r="135" spans="2:5" ht="18.75" customHeight="1" x14ac:dyDescent="0.25">
      <c r="B135" s="372"/>
      <c r="C135" s="373"/>
      <c r="D135" s="353"/>
      <c r="E135" s="16" t="s">
        <v>358</v>
      </c>
    </row>
    <row r="136" spans="2:5" ht="18.75" customHeight="1" x14ac:dyDescent="0.25">
      <c r="B136" s="372"/>
      <c r="C136" s="373"/>
      <c r="D136" s="353"/>
      <c r="E136" s="16" t="s">
        <v>359</v>
      </c>
    </row>
    <row r="137" spans="2:5" ht="18.75" customHeight="1" x14ac:dyDescent="0.25">
      <c r="B137" s="363"/>
      <c r="C137" s="365"/>
      <c r="D137" s="353"/>
      <c r="E137" s="16" t="s">
        <v>328</v>
      </c>
    </row>
    <row r="138" spans="2:5" ht="56.25" customHeight="1" x14ac:dyDescent="0.25">
      <c r="B138" s="362" t="s">
        <v>116</v>
      </c>
      <c r="C138" s="364"/>
      <c r="D138" s="353" t="s">
        <v>117</v>
      </c>
      <c r="E138" s="18" t="s">
        <v>749</v>
      </c>
    </row>
    <row r="139" spans="2:5" ht="18.75" customHeight="1" x14ac:dyDescent="0.25">
      <c r="B139" s="363"/>
      <c r="C139" s="365"/>
      <c r="D139" s="353"/>
      <c r="E139" s="18" t="s">
        <v>329</v>
      </c>
    </row>
    <row r="140" spans="2:5" ht="93.75" customHeight="1" x14ac:dyDescent="0.25">
      <c r="B140" s="362" t="s">
        <v>118</v>
      </c>
      <c r="C140" s="364"/>
      <c r="D140" s="353" t="s">
        <v>119</v>
      </c>
      <c r="E140" s="16" t="s">
        <v>750</v>
      </c>
    </row>
    <row r="141" spans="2:5" ht="18.75" customHeight="1" x14ac:dyDescent="0.25">
      <c r="B141" s="363"/>
      <c r="C141" s="365"/>
      <c r="D141" s="353"/>
      <c r="E141" s="16" t="s">
        <v>333</v>
      </c>
    </row>
    <row r="142" spans="2:5" ht="93.75" customHeight="1" x14ac:dyDescent="0.25">
      <c r="B142" s="362" t="s">
        <v>122</v>
      </c>
      <c r="C142" s="364"/>
      <c r="D142" s="353" t="s">
        <v>120</v>
      </c>
      <c r="E142" s="16" t="s">
        <v>750</v>
      </c>
    </row>
    <row r="143" spans="2:5" ht="18.75" customHeight="1" x14ac:dyDescent="0.25">
      <c r="B143" s="363"/>
      <c r="C143" s="365"/>
      <c r="D143" s="353"/>
      <c r="E143" s="16" t="s">
        <v>333</v>
      </c>
    </row>
    <row r="144" spans="2:5" ht="18.75" customHeight="1" x14ac:dyDescent="0.25">
      <c r="B144" s="362" t="s">
        <v>123</v>
      </c>
      <c r="C144" s="364"/>
      <c r="D144" s="353" t="s">
        <v>292</v>
      </c>
      <c r="E144" s="16" t="s">
        <v>362</v>
      </c>
    </row>
    <row r="145" spans="2:5" ht="18.75" customHeight="1" x14ac:dyDescent="0.25">
      <c r="B145" s="372"/>
      <c r="C145" s="373"/>
      <c r="D145" s="353"/>
      <c r="E145" s="16" t="s">
        <v>363</v>
      </c>
    </row>
    <row r="146" spans="2:5" ht="18.75" customHeight="1" x14ac:dyDescent="0.25">
      <c r="B146" s="372"/>
      <c r="C146" s="373"/>
      <c r="D146" s="353"/>
      <c r="E146" s="16" t="s">
        <v>364</v>
      </c>
    </row>
    <row r="147" spans="2:5" ht="18.75" customHeight="1" x14ac:dyDescent="0.25">
      <c r="B147" s="372"/>
      <c r="C147" s="373"/>
      <c r="D147" s="353"/>
      <c r="E147" s="16" t="s">
        <v>365</v>
      </c>
    </row>
    <row r="148" spans="2:5" ht="18.75" customHeight="1" x14ac:dyDescent="0.25">
      <c r="B148" s="372"/>
      <c r="C148" s="373"/>
      <c r="D148" s="353"/>
      <c r="E148" s="16" t="s">
        <v>366</v>
      </c>
    </row>
    <row r="149" spans="2:5" ht="18.75" customHeight="1" x14ac:dyDescent="0.25">
      <c r="B149" s="372"/>
      <c r="C149" s="373"/>
      <c r="D149" s="353"/>
      <c r="E149" s="16" t="s">
        <v>367</v>
      </c>
    </row>
    <row r="150" spans="2:5" ht="18.75" customHeight="1" x14ac:dyDescent="0.25">
      <c r="B150" s="372"/>
      <c r="C150" s="373"/>
      <c r="D150" s="353"/>
      <c r="E150" s="16" t="s">
        <v>368</v>
      </c>
    </row>
    <row r="151" spans="2:5" ht="18.75" customHeight="1" x14ac:dyDescent="0.25">
      <c r="B151" s="372"/>
      <c r="C151" s="373"/>
      <c r="D151" s="353"/>
      <c r="E151" s="16" t="s">
        <v>369</v>
      </c>
    </row>
    <row r="152" spans="2:5" ht="18.75" customHeight="1" x14ac:dyDescent="0.25">
      <c r="B152" s="372"/>
      <c r="C152" s="373"/>
      <c r="D152" s="353"/>
      <c r="E152" s="16" t="s">
        <v>365</v>
      </c>
    </row>
    <row r="153" spans="2:5" ht="18.75" customHeight="1" x14ac:dyDescent="0.25">
      <c r="B153" s="372"/>
      <c r="C153" s="373"/>
      <c r="D153" s="353"/>
      <c r="E153" s="16" t="s">
        <v>366</v>
      </c>
    </row>
    <row r="154" spans="2:5" ht="18.75" customHeight="1" x14ac:dyDescent="0.25">
      <c r="B154" s="372"/>
      <c r="C154" s="373"/>
      <c r="D154" s="353"/>
      <c r="E154" s="16" t="s">
        <v>360</v>
      </c>
    </row>
    <row r="155" spans="2:5" ht="18.75" customHeight="1" x14ac:dyDescent="0.25">
      <c r="B155" s="372"/>
      <c r="C155" s="373"/>
      <c r="D155" s="353"/>
      <c r="E155" s="16" t="s">
        <v>370</v>
      </c>
    </row>
    <row r="156" spans="2:5" ht="18.75" customHeight="1" x14ac:dyDescent="0.25">
      <c r="B156" s="372"/>
      <c r="C156" s="373"/>
      <c r="D156" s="353"/>
      <c r="E156" s="16" t="s">
        <v>371</v>
      </c>
    </row>
    <row r="157" spans="2:5" ht="18.75" customHeight="1" x14ac:dyDescent="0.25">
      <c r="B157" s="372"/>
      <c r="C157" s="373"/>
      <c r="D157" s="353"/>
      <c r="E157" s="16" t="s">
        <v>365</v>
      </c>
    </row>
    <row r="158" spans="2:5" ht="18.75" customHeight="1" x14ac:dyDescent="0.25">
      <c r="B158" s="372"/>
      <c r="C158" s="373"/>
      <c r="D158" s="353"/>
      <c r="E158" s="16" t="s">
        <v>366</v>
      </c>
    </row>
    <row r="159" spans="2:5" ht="18.75" customHeight="1" x14ac:dyDescent="0.25">
      <c r="B159" s="372"/>
      <c r="C159" s="373"/>
      <c r="D159" s="353"/>
      <c r="E159" s="16" t="s">
        <v>329</v>
      </c>
    </row>
    <row r="160" spans="2:5" ht="18.75" customHeight="1" x14ac:dyDescent="0.25">
      <c r="B160" s="363"/>
      <c r="C160" s="365"/>
      <c r="D160" s="353"/>
      <c r="E160" s="16" t="s">
        <v>372</v>
      </c>
    </row>
    <row r="161" spans="2:5" ht="93.75" customHeight="1" x14ac:dyDescent="0.25">
      <c r="B161" s="362" t="s">
        <v>124</v>
      </c>
      <c r="C161" s="378"/>
      <c r="D161" s="353" t="s">
        <v>59</v>
      </c>
      <c r="E161" s="18" t="s">
        <v>332</v>
      </c>
    </row>
    <row r="162" spans="2:5" ht="18.75" customHeight="1" x14ac:dyDescent="0.25">
      <c r="B162" s="363"/>
      <c r="C162" s="379"/>
      <c r="D162" s="353"/>
      <c r="E162" s="18" t="s">
        <v>333</v>
      </c>
    </row>
    <row r="163" spans="2:5" ht="56.25" customHeight="1" x14ac:dyDescent="0.25">
      <c r="B163" s="362" t="s">
        <v>125</v>
      </c>
      <c r="C163" s="378"/>
      <c r="D163" s="353" t="s">
        <v>126</v>
      </c>
      <c r="E163" s="16" t="s">
        <v>747</v>
      </c>
    </row>
    <row r="164" spans="2:5" ht="18.75" customHeight="1" x14ac:dyDescent="0.25">
      <c r="B164" s="363"/>
      <c r="C164" s="379"/>
      <c r="D164" s="353"/>
      <c r="E164" s="16" t="s">
        <v>333</v>
      </c>
    </row>
    <row r="165" spans="2:5" ht="18.75" customHeight="1" x14ac:dyDescent="0.25">
      <c r="B165" s="362" t="s">
        <v>127</v>
      </c>
      <c r="C165" s="378"/>
      <c r="D165" s="353" t="s">
        <v>128</v>
      </c>
      <c r="E165" s="16" t="s">
        <v>751</v>
      </c>
    </row>
    <row r="166" spans="2:5" ht="18.75" customHeight="1" x14ac:dyDescent="0.25">
      <c r="B166" s="372"/>
      <c r="C166" s="380"/>
      <c r="D166" s="353"/>
      <c r="E166" s="16" t="s">
        <v>752</v>
      </c>
    </row>
    <row r="167" spans="2:5" ht="18.75" customHeight="1" x14ac:dyDescent="0.25">
      <c r="B167" s="372"/>
      <c r="C167" s="380"/>
      <c r="D167" s="353"/>
      <c r="E167" s="16" t="s">
        <v>753</v>
      </c>
    </row>
    <row r="168" spans="2:5" ht="18.75" customHeight="1" x14ac:dyDescent="0.25">
      <c r="B168" s="363"/>
      <c r="C168" s="379"/>
      <c r="D168" s="353"/>
      <c r="E168" s="16" t="s">
        <v>333</v>
      </c>
    </row>
    <row r="169" spans="2:5" ht="56.25" customHeight="1" x14ac:dyDescent="0.25">
      <c r="B169" s="362" t="s">
        <v>129</v>
      </c>
      <c r="C169" s="378"/>
      <c r="D169" s="353" t="s">
        <v>130</v>
      </c>
      <c r="E169" s="16" t="s">
        <v>754</v>
      </c>
    </row>
    <row r="170" spans="2:5" ht="18.75" customHeight="1" x14ac:dyDescent="0.25">
      <c r="B170" s="363"/>
      <c r="C170" s="379"/>
      <c r="D170" s="353"/>
      <c r="E170" s="16" t="s">
        <v>333</v>
      </c>
    </row>
    <row r="171" spans="2:5" ht="112.5" customHeight="1" x14ac:dyDescent="0.25">
      <c r="B171" s="362" t="s">
        <v>131</v>
      </c>
      <c r="C171" s="378"/>
      <c r="D171" s="353" t="s">
        <v>132</v>
      </c>
      <c r="E171" s="16" t="s">
        <v>332</v>
      </c>
    </row>
    <row r="172" spans="2:5" ht="18.75" customHeight="1" x14ac:dyDescent="0.25">
      <c r="B172" s="363"/>
      <c r="C172" s="379"/>
      <c r="D172" s="353"/>
      <c r="E172" s="16" t="s">
        <v>333</v>
      </c>
    </row>
    <row r="173" spans="2:5" ht="93.75" x14ac:dyDescent="0.25">
      <c r="B173" s="12" t="s">
        <v>131</v>
      </c>
      <c r="C173" s="8" t="s">
        <v>5</v>
      </c>
      <c r="D173" s="6" t="s">
        <v>236</v>
      </c>
      <c r="E173" s="16" t="s">
        <v>755</v>
      </c>
    </row>
    <row r="174" spans="2:5" ht="189" customHeight="1" x14ac:dyDescent="0.25">
      <c r="B174" s="376" t="s">
        <v>131</v>
      </c>
      <c r="C174" s="378" t="s">
        <v>6</v>
      </c>
      <c r="D174" s="351" t="s">
        <v>287</v>
      </c>
      <c r="E174" s="16" t="s">
        <v>755</v>
      </c>
    </row>
    <row r="175" spans="2:5" ht="18.75" customHeight="1" x14ac:dyDescent="0.25">
      <c r="B175" s="377"/>
      <c r="C175" s="379"/>
      <c r="D175" s="351"/>
      <c r="E175" s="16" t="s">
        <v>373</v>
      </c>
    </row>
    <row r="176" spans="2:5" ht="56.25" customHeight="1" x14ac:dyDescent="0.25">
      <c r="B176" s="376" t="s">
        <v>133</v>
      </c>
      <c r="C176" s="364"/>
      <c r="D176" s="353" t="s">
        <v>134</v>
      </c>
      <c r="E176" s="16" t="s">
        <v>332</v>
      </c>
    </row>
    <row r="177" spans="2:5" ht="18.75" customHeight="1" x14ac:dyDescent="0.25">
      <c r="B177" s="377"/>
      <c r="C177" s="365"/>
      <c r="D177" s="353"/>
      <c r="E177" s="16" t="s">
        <v>333</v>
      </c>
    </row>
    <row r="178" spans="2:5" ht="112.5" x14ac:dyDescent="0.25">
      <c r="B178" s="11" t="s">
        <v>135</v>
      </c>
      <c r="C178" s="8"/>
      <c r="D178" s="7" t="s">
        <v>136</v>
      </c>
      <c r="E178" s="16" t="s">
        <v>374</v>
      </c>
    </row>
    <row r="179" spans="2:5" ht="131.25" customHeight="1" x14ac:dyDescent="0.25">
      <c r="B179" s="376" t="s">
        <v>137</v>
      </c>
      <c r="C179" s="364"/>
      <c r="D179" s="353" t="s">
        <v>138</v>
      </c>
      <c r="E179" s="16" t="s">
        <v>709</v>
      </c>
    </row>
    <row r="180" spans="2:5" ht="18.75" customHeight="1" x14ac:dyDescent="0.25">
      <c r="B180" s="377"/>
      <c r="C180" s="365"/>
      <c r="D180" s="353"/>
      <c r="E180" s="16" t="s">
        <v>758</v>
      </c>
    </row>
    <row r="181" spans="2:5" ht="56.25" customHeight="1" x14ac:dyDescent="0.25">
      <c r="B181" s="376" t="s">
        <v>139</v>
      </c>
      <c r="C181" s="364"/>
      <c r="D181" s="353" t="s">
        <v>60</v>
      </c>
      <c r="E181" s="16" t="s">
        <v>709</v>
      </c>
    </row>
    <row r="182" spans="2:5" ht="18.75" customHeight="1" x14ac:dyDescent="0.25">
      <c r="B182" s="377"/>
      <c r="C182" s="365"/>
      <c r="D182" s="353"/>
      <c r="E182" s="16" t="s">
        <v>333</v>
      </c>
    </row>
    <row r="183" spans="2:5" ht="18.75" customHeight="1" x14ac:dyDescent="0.25">
      <c r="B183" s="376" t="s">
        <v>140</v>
      </c>
      <c r="C183" s="364"/>
      <c r="D183" s="353" t="s">
        <v>293</v>
      </c>
      <c r="E183" s="16" t="s">
        <v>375</v>
      </c>
    </row>
    <row r="184" spans="2:5" ht="18.75" customHeight="1" x14ac:dyDescent="0.25">
      <c r="B184" s="381"/>
      <c r="C184" s="373"/>
      <c r="D184" s="353"/>
      <c r="E184" s="16" t="s">
        <v>376</v>
      </c>
    </row>
    <row r="185" spans="2:5" ht="18.75" customHeight="1" x14ac:dyDescent="0.25">
      <c r="B185" s="381"/>
      <c r="C185" s="373"/>
      <c r="D185" s="353"/>
      <c r="E185" s="16" t="s">
        <v>377</v>
      </c>
    </row>
    <row r="186" spans="2:5" ht="18.75" customHeight="1" x14ac:dyDescent="0.25">
      <c r="B186" s="381"/>
      <c r="C186" s="373"/>
      <c r="D186" s="353"/>
      <c r="E186" s="16" t="s">
        <v>378</v>
      </c>
    </row>
    <row r="187" spans="2:5" ht="18.75" customHeight="1" x14ac:dyDescent="0.25">
      <c r="B187" s="381"/>
      <c r="C187" s="373"/>
      <c r="D187" s="353"/>
      <c r="E187" s="16" t="s">
        <v>379</v>
      </c>
    </row>
    <row r="188" spans="2:5" ht="18.75" customHeight="1" x14ac:dyDescent="0.25">
      <c r="B188" s="381"/>
      <c r="C188" s="373"/>
      <c r="D188" s="353"/>
      <c r="E188" s="16" t="s">
        <v>328</v>
      </c>
    </row>
    <row r="189" spans="2:5" ht="18.75" customHeight="1" x14ac:dyDescent="0.25">
      <c r="B189" s="381"/>
      <c r="C189" s="373"/>
      <c r="D189" s="353"/>
      <c r="E189" s="16" t="s">
        <v>380</v>
      </c>
    </row>
    <row r="190" spans="2:5" ht="18.75" customHeight="1" x14ac:dyDescent="0.25">
      <c r="B190" s="377"/>
      <c r="C190" s="365"/>
      <c r="D190" s="353"/>
      <c r="E190" s="16" t="s">
        <v>381</v>
      </c>
    </row>
    <row r="191" spans="2:5" ht="56.25" x14ac:dyDescent="0.25">
      <c r="B191" s="11" t="s">
        <v>140</v>
      </c>
      <c r="C191" s="8" t="s">
        <v>5</v>
      </c>
      <c r="D191" s="6" t="s">
        <v>141</v>
      </c>
      <c r="E191" s="16" t="s">
        <v>382</v>
      </c>
    </row>
    <row r="192" spans="2:5" ht="93.75" customHeight="1" x14ac:dyDescent="0.25">
      <c r="B192" s="362" t="s">
        <v>142</v>
      </c>
      <c r="C192" s="364"/>
      <c r="D192" s="353" t="s">
        <v>144</v>
      </c>
      <c r="E192" s="18" t="s">
        <v>750</v>
      </c>
    </row>
    <row r="193" spans="2:6" ht="18.75" customHeight="1" x14ac:dyDescent="0.25">
      <c r="B193" s="363"/>
      <c r="C193" s="365"/>
      <c r="D193" s="353"/>
      <c r="E193" s="18" t="s">
        <v>333</v>
      </c>
    </row>
    <row r="194" spans="2:6" ht="112.5" customHeight="1" x14ac:dyDescent="0.25">
      <c r="B194" s="362" t="s">
        <v>143</v>
      </c>
      <c r="C194" s="364"/>
      <c r="D194" s="353" t="s">
        <v>145</v>
      </c>
      <c r="E194" s="18" t="s">
        <v>750</v>
      </c>
    </row>
    <row r="195" spans="2:6" ht="18.75" customHeight="1" x14ac:dyDescent="0.25">
      <c r="B195" s="363"/>
      <c r="C195" s="365"/>
      <c r="D195" s="353"/>
      <c r="E195" s="16" t="s">
        <v>333</v>
      </c>
    </row>
    <row r="196" spans="2:6" ht="112.5" customHeight="1" x14ac:dyDescent="0.25">
      <c r="B196" s="362" t="s">
        <v>146</v>
      </c>
      <c r="C196" s="364"/>
      <c r="D196" s="353" t="s">
        <v>147</v>
      </c>
      <c r="E196" s="16" t="s">
        <v>747</v>
      </c>
    </row>
    <row r="197" spans="2:6" ht="18.75" customHeight="1" x14ac:dyDescent="0.25">
      <c r="B197" s="363"/>
      <c r="C197" s="365"/>
      <c r="D197" s="353"/>
      <c r="E197" s="16" t="s">
        <v>333</v>
      </c>
    </row>
    <row r="198" spans="2:6" ht="56.25" customHeight="1" x14ac:dyDescent="0.25">
      <c r="B198" s="362" t="s">
        <v>146</v>
      </c>
      <c r="C198" s="364" t="s">
        <v>5</v>
      </c>
      <c r="D198" s="352" t="s">
        <v>237</v>
      </c>
      <c r="E198" s="16" t="s">
        <v>709</v>
      </c>
    </row>
    <row r="199" spans="2:6" ht="18.75" customHeight="1" x14ac:dyDescent="0.25">
      <c r="B199" s="363"/>
      <c r="C199" s="365"/>
      <c r="D199" s="352"/>
      <c r="E199" s="16" t="s">
        <v>333</v>
      </c>
    </row>
    <row r="200" spans="2:6" ht="18.75" x14ac:dyDescent="0.3">
      <c r="B200" s="360" t="s">
        <v>23</v>
      </c>
      <c r="C200" s="360"/>
      <c r="D200" s="360"/>
      <c r="E200" s="360"/>
    </row>
    <row r="201" spans="2:6" ht="18.75" customHeight="1" x14ac:dyDescent="0.25">
      <c r="B201" s="362" t="s">
        <v>148</v>
      </c>
      <c r="C201" s="364"/>
      <c r="D201" s="353" t="s">
        <v>61</v>
      </c>
      <c r="E201" s="16" t="s">
        <v>383</v>
      </c>
    </row>
    <row r="202" spans="2:6" ht="18.75" customHeight="1" x14ac:dyDescent="0.25">
      <c r="B202" s="372"/>
      <c r="C202" s="373"/>
      <c r="D202" s="353"/>
      <c r="E202" s="16" t="s">
        <v>384</v>
      </c>
    </row>
    <row r="203" spans="2:6" ht="18.75" customHeight="1" x14ac:dyDescent="0.25">
      <c r="B203" s="372"/>
      <c r="C203" s="373"/>
      <c r="D203" s="353"/>
      <c r="E203" s="16" t="s">
        <v>385</v>
      </c>
    </row>
    <row r="204" spans="2:6" ht="18.75" customHeight="1" x14ac:dyDescent="0.25">
      <c r="B204" s="372"/>
      <c r="C204" s="373"/>
      <c r="D204" s="353"/>
      <c r="E204" s="16" t="s">
        <v>386</v>
      </c>
    </row>
    <row r="205" spans="2:6" ht="18.75" customHeight="1" x14ac:dyDescent="0.25">
      <c r="B205" s="363"/>
      <c r="C205" s="365"/>
      <c r="D205" s="353"/>
      <c r="E205" s="16" t="s">
        <v>387</v>
      </c>
    </row>
    <row r="206" spans="2:6" ht="18.75" customHeight="1" x14ac:dyDescent="0.25">
      <c r="B206" s="362" t="s">
        <v>149</v>
      </c>
      <c r="C206" s="364"/>
      <c r="D206" s="353" t="s">
        <v>150</v>
      </c>
      <c r="E206" s="16" t="s">
        <v>1037</v>
      </c>
      <c r="F206" s="24" t="s">
        <v>1037</v>
      </c>
    </row>
    <row r="207" spans="2:6" ht="18.75" customHeight="1" x14ac:dyDescent="0.25">
      <c r="B207" s="372"/>
      <c r="C207" s="373"/>
      <c r="D207" s="353"/>
      <c r="E207" s="16" t="s">
        <v>388</v>
      </c>
      <c r="F207" s="24" t="s">
        <v>407</v>
      </c>
    </row>
    <row r="208" spans="2:6" ht="18.75" customHeight="1" x14ac:dyDescent="0.25">
      <c r="B208" s="372"/>
      <c r="C208" s="373"/>
      <c r="D208" s="353"/>
      <c r="E208" s="16" t="s">
        <v>389</v>
      </c>
    </row>
    <row r="209" spans="2:5" ht="18.75" customHeight="1" x14ac:dyDescent="0.25">
      <c r="B209" s="372"/>
      <c r="C209" s="373"/>
      <c r="D209" s="353"/>
      <c r="E209" s="16" t="s">
        <v>390</v>
      </c>
    </row>
    <row r="210" spans="2:5" ht="18.75" customHeight="1" x14ac:dyDescent="0.25">
      <c r="B210" s="372"/>
      <c r="C210" s="373"/>
      <c r="D210" s="353"/>
      <c r="E210" s="16" t="s">
        <v>391</v>
      </c>
    </row>
    <row r="211" spans="2:5" ht="18.75" customHeight="1" x14ac:dyDescent="0.25">
      <c r="B211" s="372"/>
      <c r="C211" s="373"/>
      <c r="D211" s="353"/>
      <c r="E211" s="16" t="s">
        <v>392</v>
      </c>
    </row>
    <row r="212" spans="2:5" ht="18.75" customHeight="1" x14ac:dyDescent="0.25">
      <c r="B212" s="372"/>
      <c r="C212" s="373"/>
      <c r="D212" s="353"/>
      <c r="E212" s="16" t="s">
        <v>847</v>
      </c>
    </row>
    <row r="213" spans="2:5" ht="18.75" customHeight="1" x14ac:dyDescent="0.25">
      <c r="B213" s="372"/>
      <c r="C213" s="373"/>
      <c r="D213" s="353"/>
      <c r="E213" s="16" t="s">
        <v>393</v>
      </c>
    </row>
    <row r="214" spans="2:5" ht="31.5" x14ac:dyDescent="0.25">
      <c r="B214" s="372"/>
      <c r="C214" s="373"/>
      <c r="D214" s="353"/>
      <c r="E214" s="19" t="s">
        <v>848</v>
      </c>
    </row>
    <row r="215" spans="2:5" ht="18.75" customHeight="1" x14ac:dyDescent="0.25">
      <c r="B215" s="372"/>
      <c r="C215" s="373"/>
      <c r="D215" s="353"/>
      <c r="E215" s="16" t="s">
        <v>394</v>
      </c>
    </row>
    <row r="216" spans="2:5" ht="18.75" customHeight="1" x14ac:dyDescent="0.25">
      <c r="B216" s="372"/>
      <c r="C216" s="373"/>
      <c r="D216" s="353"/>
      <c r="E216" s="16" t="s">
        <v>395</v>
      </c>
    </row>
    <row r="217" spans="2:5" ht="18.75" customHeight="1" x14ac:dyDescent="0.25">
      <c r="B217" s="372"/>
      <c r="C217" s="373"/>
      <c r="D217" s="353"/>
      <c r="E217" s="16" t="s">
        <v>396</v>
      </c>
    </row>
    <row r="218" spans="2:5" ht="18.75" customHeight="1" x14ac:dyDescent="0.25">
      <c r="B218" s="372"/>
      <c r="C218" s="373"/>
      <c r="D218" s="353"/>
      <c r="E218" s="16" t="s">
        <v>397</v>
      </c>
    </row>
    <row r="219" spans="2:5" ht="18.75" customHeight="1" x14ac:dyDescent="0.25">
      <c r="B219" s="372"/>
      <c r="C219" s="373"/>
      <c r="D219" s="353"/>
      <c r="E219" s="16" t="s">
        <v>398</v>
      </c>
    </row>
    <row r="220" spans="2:5" ht="18.75" customHeight="1" x14ac:dyDescent="0.25">
      <c r="B220" s="372"/>
      <c r="C220" s="373"/>
      <c r="D220" s="353"/>
      <c r="E220" s="16" t="s">
        <v>399</v>
      </c>
    </row>
    <row r="221" spans="2:5" ht="18.75" customHeight="1" x14ac:dyDescent="0.25">
      <c r="B221" s="372"/>
      <c r="C221" s="373"/>
      <c r="D221" s="353"/>
      <c r="E221" s="16" t="s">
        <v>400</v>
      </c>
    </row>
    <row r="222" spans="2:5" ht="18.75" customHeight="1" x14ac:dyDescent="0.25">
      <c r="B222" s="372"/>
      <c r="C222" s="373"/>
      <c r="D222" s="353"/>
      <c r="E222" s="16" t="s">
        <v>401</v>
      </c>
    </row>
    <row r="223" spans="2:5" ht="18.75" customHeight="1" x14ac:dyDescent="0.25">
      <c r="B223" s="372"/>
      <c r="C223" s="373"/>
      <c r="D223" s="353"/>
      <c r="E223" s="16" t="s">
        <v>402</v>
      </c>
    </row>
    <row r="224" spans="2:5" ht="18.75" customHeight="1" x14ac:dyDescent="0.25">
      <c r="B224" s="372"/>
      <c r="C224" s="373"/>
      <c r="D224" s="353"/>
      <c r="E224" s="16" t="s">
        <v>403</v>
      </c>
    </row>
    <row r="225" spans="2:5" ht="18.75" customHeight="1" x14ac:dyDescent="0.25">
      <c r="B225" s="372"/>
      <c r="C225" s="373"/>
      <c r="D225" s="353"/>
      <c r="E225" s="16" t="s">
        <v>404</v>
      </c>
    </row>
    <row r="226" spans="2:5" ht="18.75" customHeight="1" x14ac:dyDescent="0.25">
      <c r="B226" s="372"/>
      <c r="C226" s="373"/>
      <c r="D226" s="353"/>
      <c r="E226" s="16" t="s">
        <v>405</v>
      </c>
    </row>
    <row r="227" spans="2:5" ht="18.75" customHeight="1" x14ac:dyDescent="0.25">
      <c r="B227" s="372"/>
      <c r="C227" s="373"/>
      <c r="D227" s="353"/>
      <c r="E227" s="16" t="s">
        <v>406</v>
      </c>
    </row>
    <row r="228" spans="2:5" ht="18.75" customHeight="1" x14ac:dyDescent="0.25">
      <c r="B228" s="363"/>
      <c r="C228" s="365"/>
      <c r="D228" s="353"/>
      <c r="E228" s="16" t="s">
        <v>407</v>
      </c>
    </row>
    <row r="229" spans="2:5" ht="93.75" customHeight="1" x14ac:dyDescent="0.25">
      <c r="B229" s="362" t="s">
        <v>151</v>
      </c>
      <c r="C229" s="364"/>
      <c r="D229" s="353" t="s">
        <v>152</v>
      </c>
      <c r="E229" s="16" t="s">
        <v>332</v>
      </c>
    </row>
    <row r="230" spans="2:5" ht="18.75" customHeight="1" x14ac:dyDescent="0.25">
      <c r="B230" s="363"/>
      <c r="C230" s="365"/>
      <c r="D230" s="353"/>
      <c r="E230" s="16" t="s">
        <v>333</v>
      </c>
    </row>
    <row r="231" spans="2:5" ht="93.75" customHeight="1" x14ac:dyDescent="0.25">
      <c r="B231" s="362" t="s">
        <v>153</v>
      </c>
      <c r="C231" s="364"/>
      <c r="D231" s="353" t="s">
        <v>154</v>
      </c>
      <c r="E231" s="16" t="s">
        <v>297</v>
      </c>
    </row>
    <row r="232" spans="2:5" ht="18.75" customHeight="1" x14ac:dyDescent="0.25">
      <c r="B232" s="363"/>
      <c r="C232" s="365"/>
      <c r="D232" s="353"/>
      <c r="E232" s="16" t="s">
        <v>361</v>
      </c>
    </row>
    <row r="233" spans="2:5" ht="93.75" customHeight="1" x14ac:dyDescent="0.25">
      <c r="B233" s="362" t="s">
        <v>155</v>
      </c>
      <c r="C233" s="364"/>
      <c r="D233" s="353" t="s">
        <v>156</v>
      </c>
      <c r="E233" s="16" t="s">
        <v>408</v>
      </c>
    </row>
    <row r="234" spans="2:5" ht="18.75" customHeight="1" x14ac:dyDescent="0.25">
      <c r="B234" s="363"/>
      <c r="C234" s="365"/>
      <c r="D234" s="353"/>
      <c r="E234" s="16" t="s">
        <v>409</v>
      </c>
    </row>
    <row r="235" spans="2:5" ht="112.5" customHeight="1" x14ac:dyDescent="0.25">
      <c r="B235" s="362" t="s">
        <v>157</v>
      </c>
      <c r="C235" s="364"/>
      <c r="D235" s="353" t="s">
        <v>158</v>
      </c>
      <c r="E235" s="16" t="s">
        <v>332</v>
      </c>
    </row>
    <row r="236" spans="2:5" ht="18.75" customHeight="1" x14ac:dyDescent="0.25">
      <c r="B236" s="363"/>
      <c r="C236" s="365"/>
      <c r="D236" s="353"/>
      <c r="E236" s="16" t="s">
        <v>333</v>
      </c>
    </row>
    <row r="237" spans="2:5" ht="37.5" customHeight="1" x14ac:dyDescent="0.25">
      <c r="B237" s="362" t="s">
        <v>157</v>
      </c>
      <c r="C237" s="364" t="s">
        <v>5</v>
      </c>
      <c r="D237" s="351" t="s">
        <v>238</v>
      </c>
      <c r="E237" s="16" t="s">
        <v>410</v>
      </c>
    </row>
    <row r="238" spans="2:5" ht="18.75" customHeight="1" x14ac:dyDescent="0.25">
      <c r="B238" s="372"/>
      <c r="C238" s="373"/>
      <c r="D238" s="351"/>
      <c r="E238" s="16" t="s">
        <v>411</v>
      </c>
    </row>
    <row r="239" spans="2:5" ht="18.75" customHeight="1" x14ac:dyDescent="0.25">
      <c r="B239" s="372"/>
      <c r="C239" s="373"/>
      <c r="D239" s="351"/>
      <c r="E239" s="16" t="s">
        <v>412</v>
      </c>
    </row>
    <row r="240" spans="2:5" ht="18.75" customHeight="1" x14ac:dyDescent="0.25">
      <c r="B240" s="372"/>
      <c r="C240" s="373"/>
      <c r="D240" s="351"/>
      <c r="E240" s="16" t="s">
        <v>413</v>
      </c>
    </row>
    <row r="241" spans="2:5" ht="18.75" customHeight="1" x14ac:dyDescent="0.25">
      <c r="B241" s="372"/>
      <c r="C241" s="373"/>
      <c r="D241" s="351"/>
      <c r="E241" s="16" t="s">
        <v>414</v>
      </c>
    </row>
    <row r="242" spans="2:5" ht="18.75" customHeight="1" x14ac:dyDescent="0.25">
      <c r="B242" s="372"/>
      <c r="C242" s="373"/>
      <c r="D242" s="351"/>
      <c r="E242" s="16" t="s">
        <v>415</v>
      </c>
    </row>
    <row r="243" spans="2:5" ht="18.75" customHeight="1" x14ac:dyDescent="0.25">
      <c r="B243" s="372"/>
      <c r="C243" s="373"/>
      <c r="D243" s="351"/>
      <c r="E243" s="16" t="s">
        <v>416</v>
      </c>
    </row>
    <row r="244" spans="2:5" ht="18.75" customHeight="1" x14ac:dyDescent="0.25">
      <c r="B244" s="363"/>
      <c r="C244" s="365"/>
      <c r="D244" s="351"/>
      <c r="E244" s="16" t="s">
        <v>417</v>
      </c>
    </row>
    <row r="245" spans="2:5" ht="56.25" customHeight="1" x14ac:dyDescent="0.25">
      <c r="B245" s="362" t="s">
        <v>157</v>
      </c>
      <c r="C245" s="364" t="s">
        <v>6</v>
      </c>
      <c r="D245" s="351" t="s">
        <v>239</v>
      </c>
      <c r="E245" s="18" t="s">
        <v>332</v>
      </c>
    </row>
    <row r="246" spans="2:5" ht="18.75" customHeight="1" x14ac:dyDescent="0.25">
      <c r="B246" s="363"/>
      <c r="C246" s="365"/>
      <c r="D246" s="351"/>
      <c r="E246" s="18" t="s">
        <v>333</v>
      </c>
    </row>
    <row r="247" spans="2:5" ht="37.5" customHeight="1" x14ac:dyDescent="0.25">
      <c r="B247" s="362" t="s">
        <v>159</v>
      </c>
      <c r="C247" s="364"/>
      <c r="D247" s="353" t="s">
        <v>47</v>
      </c>
      <c r="E247" s="18" t="s">
        <v>332</v>
      </c>
    </row>
    <row r="248" spans="2:5" ht="18.75" customHeight="1" x14ac:dyDescent="0.25">
      <c r="B248" s="363"/>
      <c r="C248" s="365"/>
      <c r="D248" s="353"/>
      <c r="E248" s="18" t="s">
        <v>333</v>
      </c>
    </row>
    <row r="249" spans="2:5" ht="56.25" x14ac:dyDescent="0.25">
      <c r="B249" s="12" t="s">
        <v>159</v>
      </c>
      <c r="C249" s="4" t="s">
        <v>5</v>
      </c>
      <c r="D249" s="6" t="s">
        <v>240</v>
      </c>
      <c r="E249" s="16" t="s">
        <v>361</v>
      </c>
    </row>
    <row r="250" spans="2:5" ht="56.25" customHeight="1" x14ac:dyDescent="0.25">
      <c r="B250" s="362" t="s">
        <v>160</v>
      </c>
      <c r="C250" s="364"/>
      <c r="D250" s="353" t="s">
        <v>294</v>
      </c>
      <c r="E250" s="18" t="s">
        <v>332</v>
      </c>
    </row>
    <row r="251" spans="2:5" ht="18.75" customHeight="1" x14ac:dyDescent="0.25">
      <c r="B251" s="363"/>
      <c r="C251" s="365"/>
      <c r="D251" s="353"/>
      <c r="E251" s="18" t="s">
        <v>333</v>
      </c>
    </row>
    <row r="252" spans="2:5" ht="75" x14ac:dyDescent="0.25">
      <c r="B252" s="12" t="s">
        <v>161</v>
      </c>
      <c r="C252" s="4"/>
      <c r="D252" s="7" t="s">
        <v>162</v>
      </c>
      <c r="E252" s="16" t="s">
        <v>418</v>
      </c>
    </row>
    <row r="253" spans="2:5" ht="24.95" customHeight="1" x14ac:dyDescent="0.25">
      <c r="B253" s="362" t="s">
        <v>163</v>
      </c>
      <c r="C253" s="364"/>
      <c r="D253" s="353" t="s">
        <v>62</v>
      </c>
      <c r="E253" s="16" t="s">
        <v>419</v>
      </c>
    </row>
    <row r="254" spans="2:5" ht="24.95" customHeight="1" x14ac:dyDescent="0.25">
      <c r="B254" s="372"/>
      <c r="C254" s="373"/>
      <c r="D254" s="353"/>
      <c r="E254" s="16" t="s">
        <v>420</v>
      </c>
    </row>
    <row r="255" spans="2:5" ht="24.95" customHeight="1" x14ac:dyDescent="0.25">
      <c r="B255" s="372"/>
      <c r="C255" s="373"/>
      <c r="D255" s="353"/>
      <c r="E255" s="16" t="s">
        <v>421</v>
      </c>
    </row>
    <row r="256" spans="2:5" ht="24.95" customHeight="1" x14ac:dyDescent="0.25">
      <c r="B256" s="363"/>
      <c r="C256" s="365"/>
      <c r="D256" s="353"/>
      <c r="E256" s="16" t="s">
        <v>422</v>
      </c>
    </row>
    <row r="257" spans="2:5" ht="93.75" x14ac:dyDescent="0.25">
      <c r="B257" s="12" t="s">
        <v>164</v>
      </c>
      <c r="C257" s="4"/>
      <c r="D257" s="7" t="s">
        <v>165</v>
      </c>
      <c r="E257" s="16" t="s">
        <v>361</v>
      </c>
    </row>
    <row r="258" spans="2:5" ht="93.75" x14ac:dyDescent="0.25">
      <c r="B258" s="12" t="s">
        <v>166</v>
      </c>
      <c r="C258" s="4"/>
      <c r="D258" s="7" t="s">
        <v>167</v>
      </c>
      <c r="E258" s="16" t="s">
        <v>361</v>
      </c>
    </row>
    <row r="259" spans="2:5" ht="75" customHeight="1" x14ac:dyDescent="0.25">
      <c r="B259" s="362" t="s">
        <v>168</v>
      </c>
      <c r="C259" s="364"/>
      <c r="D259" s="354" t="s">
        <v>63</v>
      </c>
      <c r="E259" s="16" t="s">
        <v>332</v>
      </c>
    </row>
    <row r="260" spans="2:5" ht="18.75" customHeight="1" x14ac:dyDescent="0.25">
      <c r="B260" s="363"/>
      <c r="C260" s="365"/>
      <c r="D260" s="354"/>
      <c r="E260" s="16" t="s">
        <v>333</v>
      </c>
    </row>
    <row r="261" spans="2:5" ht="18.75" customHeight="1" x14ac:dyDescent="0.25">
      <c r="B261" s="362" t="s">
        <v>168</v>
      </c>
      <c r="C261" s="378" t="s">
        <v>5</v>
      </c>
      <c r="D261" s="352" t="s">
        <v>241</v>
      </c>
      <c r="E261" s="16" t="s">
        <v>850</v>
      </c>
    </row>
    <row r="262" spans="2:5" ht="18.75" customHeight="1" x14ac:dyDescent="0.25">
      <c r="B262" s="372"/>
      <c r="C262" s="380"/>
      <c r="D262" s="352"/>
      <c r="E262" s="16" t="s">
        <v>423</v>
      </c>
    </row>
    <row r="263" spans="2:5" ht="18.75" customHeight="1" x14ac:dyDescent="0.25">
      <c r="B263" s="372"/>
      <c r="C263" s="380"/>
      <c r="D263" s="352"/>
      <c r="E263" s="16" t="s">
        <v>424</v>
      </c>
    </row>
    <row r="264" spans="2:5" ht="18.75" customHeight="1" x14ac:dyDescent="0.25">
      <c r="B264" s="372"/>
      <c r="C264" s="380"/>
      <c r="D264" s="352"/>
      <c r="E264" s="16" t="s">
        <v>425</v>
      </c>
    </row>
    <row r="265" spans="2:5" ht="18.75" customHeight="1" x14ac:dyDescent="0.25">
      <c r="B265" s="372"/>
      <c r="C265" s="380"/>
      <c r="D265" s="352"/>
      <c r="E265" s="16" t="s">
        <v>426</v>
      </c>
    </row>
    <row r="266" spans="2:5" ht="18.75" customHeight="1" x14ac:dyDescent="0.25">
      <c r="B266" s="372"/>
      <c r="C266" s="380"/>
      <c r="D266" s="352"/>
      <c r="E266" s="16" t="s">
        <v>427</v>
      </c>
    </row>
    <row r="267" spans="2:5" ht="18.75" customHeight="1" x14ac:dyDescent="0.25">
      <c r="B267" s="372"/>
      <c r="C267" s="380"/>
      <c r="D267" s="352"/>
      <c r="E267" s="16" t="s">
        <v>428</v>
      </c>
    </row>
    <row r="268" spans="2:5" ht="18.75" customHeight="1" x14ac:dyDescent="0.25">
      <c r="B268" s="372"/>
      <c r="C268" s="380"/>
      <c r="D268" s="352"/>
      <c r="E268" s="16" t="s">
        <v>429</v>
      </c>
    </row>
    <row r="269" spans="2:5" ht="18.75" customHeight="1" x14ac:dyDescent="0.25">
      <c r="B269" s="372"/>
      <c r="C269" s="380"/>
      <c r="D269" s="352"/>
      <c r="E269" s="16" t="s">
        <v>430</v>
      </c>
    </row>
    <row r="270" spans="2:5" ht="18.75" customHeight="1" x14ac:dyDescent="0.25">
      <c r="B270" s="372"/>
      <c r="C270" s="380"/>
      <c r="D270" s="352"/>
      <c r="E270" s="16" t="s">
        <v>431</v>
      </c>
    </row>
    <row r="271" spans="2:5" ht="18.75" customHeight="1" x14ac:dyDescent="0.25">
      <c r="B271" s="372"/>
      <c r="C271" s="380"/>
      <c r="D271" s="352"/>
      <c r="E271" s="16" t="s">
        <v>432</v>
      </c>
    </row>
    <row r="272" spans="2:5" ht="18.75" customHeight="1" x14ac:dyDescent="0.25">
      <c r="B272" s="372"/>
      <c r="C272" s="380"/>
      <c r="D272" s="352"/>
      <c r="E272" s="16" t="s">
        <v>433</v>
      </c>
    </row>
    <row r="273" spans="2:7" ht="18.75" customHeight="1" x14ac:dyDescent="0.25">
      <c r="B273" s="372"/>
      <c r="C273" s="380"/>
      <c r="D273" s="352"/>
      <c r="E273" s="16" t="s">
        <v>434</v>
      </c>
    </row>
    <row r="274" spans="2:7" ht="18.75" customHeight="1" x14ac:dyDescent="0.25">
      <c r="B274" s="372"/>
      <c r="C274" s="380"/>
      <c r="D274" s="352"/>
      <c r="E274" s="16" t="s">
        <v>435</v>
      </c>
    </row>
    <row r="275" spans="2:7" ht="18.75" customHeight="1" x14ac:dyDescent="0.25">
      <c r="B275" s="372"/>
      <c r="C275" s="380"/>
      <c r="D275" s="352"/>
      <c r="E275" s="16" t="s">
        <v>436</v>
      </c>
    </row>
    <row r="276" spans="2:7" ht="18.75" customHeight="1" x14ac:dyDescent="0.25">
      <c r="B276" s="372"/>
      <c r="C276" s="380"/>
      <c r="D276" s="352"/>
      <c r="E276" s="16" t="s">
        <v>437</v>
      </c>
    </row>
    <row r="277" spans="2:7" ht="18.75" customHeight="1" x14ac:dyDescent="0.25">
      <c r="B277" s="363"/>
      <c r="C277" s="379"/>
      <c r="D277" s="352"/>
      <c r="E277" s="16" t="s">
        <v>438</v>
      </c>
    </row>
    <row r="278" spans="2:7" ht="56.25" x14ac:dyDescent="0.25">
      <c r="B278" s="12" t="s">
        <v>168</v>
      </c>
      <c r="C278" s="8" t="s">
        <v>6</v>
      </c>
      <c r="D278" s="5" t="s">
        <v>242</v>
      </c>
      <c r="E278" s="27" t="s">
        <v>704</v>
      </c>
      <c r="F278" s="25"/>
      <c r="G278" s="26" t="s">
        <v>705</v>
      </c>
    </row>
    <row r="279" spans="2:7" ht="75" customHeight="1" x14ac:dyDescent="0.25">
      <c r="B279" s="362" t="s">
        <v>168</v>
      </c>
      <c r="C279" s="378" t="s">
        <v>25</v>
      </c>
      <c r="D279" s="352" t="s">
        <v>243</v>
      </c>
      <c r="E279" s="16" t="s">
        <v>332</v>
      </c>
      <c r="F279" s="15"/>
      <c r="G279" s="16" t="s">
        <v>609</v>
      </c>
    </row>
    <row r="280" spans="2:7" ht="18.75" customHeight="1" x14ac:dyDescent="0.25">
      <c r="B280" s="363"/>
      <c r="C280" s="379"/>
      <c r="D280" s="352"/>
      <c r="E280" s="16" t="s">
        <v>333</v>
      </c>
      <c r="F280" s="15"/>
      <c r="G280" s="16" t="s">
        <v>610</v>
      </c>
    </row>
    <row r="281" spans="2:7" ht="18.75" customHeight="1" x14ac:dyDescent="0.25">
      <c r="B281" s="362" t="s">
        <v>168</v>
      </c>
      <c r="C281" s="378" t="s">
        <v>26</v>
      </c>
      <c r="D281" s="352" t="s">
        <v>244</v>
      </c>
      <c r="E281" s="16" t="s">
        <v>439</v>
      </c>
      <c r="F281" s="15"/>
      <c r="G281" s="16" t="s">
        <v>563</v>
      </c>
    </row>
    <row r="282" spans="2:7" ht="18.75" customHeight="1" x14ac:dyDescent="0.25">
      <c r="B282" s="372"/>
      <c r="C282" s="380"/>
      <c r="D282" s="352"/>
      <c r="E282" s="16" t="s">
        <v>440</v>
      </c>
      <c r="F282" s="15"/>
      <c r="G282" s="16" t="s">
        <v>611</v>
      </c>
    </row>
    <row r="283" spans="2:7" ht="18.75" customHeight="1" x14ac:dyDescent="0.25">
      <c r="B283" s="372"/>
      <c r="C283" s="380"/>
      <c r="D283" s="352"/>
      <c r="E283" s="16" t="s">
        <v>851</v>
      </c>
      <c r="F283" s="15"/>
      <c r="G283" s="16" t="s">
        <v>612</v>
      </c>
    </row>
    <row r="284" spans="2:7" ht="18.75" customHeight="1" x14ac:dyDescent="0.25">
      <c r="B284" s="372"/>
      <c r="C284" s="380"/>
      <c r="D284" s="352"/>
      <c r="E284" s="16" t="s">
        <v>441</v>
      </c>
      <c r="F284" s="15"/>
      <c r="G284" s="16" t="s">
        <v>564</v>
      </c>
    </row>
    <row r="285" spans="2:7" ht="18.75" customHeight="1" x14ac:dyDescent="0.25">
      <c r="B285" s="363"/>
      <c r="C285" s="379"/>
      <c r="D285" s="352"/>
      <c r="E285" s="16" t="s">
        <v>442</v>
      </c>
      <c r="F285" s="15"/>
      <c r="G285" s="16" t="s">
        <v>614</v>
      </c>
    </row>
    <row r="286" spans="2:7" ht="18.75" customHeight="1" x14ac:dyDescent="0.25">
      <c r="B286" s="362" t="s">
        <v>168</v>
      </c>
      <c r="C286" s="378" t="s">
        <v>27</v>
      </c>
      <c r="D286" s="352" t="s">
        <v>245</v>
      </c>
      <c r="E286" s="16" t="s">
        <v>874</v>
      </c>
      <c r="F286" s="15"/>
      <c r="G286" s="16" t="s">
        <v>615</v>
      </c>
    </row>
    <row r="287" spans="2:7" ht="18.75" customHeight="1" x14ac:dyDescent="0.25">
      <c r="B287" s="372"/>
      <c r="C287" s="380"/>
      <c r="D287" s="352"/>
      <c r="E287" s="16" t="s">
        <v>875</v>
      </c>
      <c r="F287" s="15"/>
      <c r="G287" s="16" t="s">
        <v>616</v>
      </c>
    </row>
    <row r="288" spans="2:7" ht="18.75" customHeight="1" x14ac:dyDescent="0.25">
      <c r="B288" s="372"/>
      <c r="C288" s="380"/>
      <c r="D288" s="352"/>
      <c r="E288" s="16" t="s">
        <v>443</v>
      </c>
      <c r="F288" s="15"/>
      <c r="G288" s="16" t="s">
        <v>617</v>
      </c>
    </row>
    <row r="289" spans="2:7" ht="18.75" customHeight="1" x14ac:dyDescent="0.25">
      <c r="B289" s="372"/>
      <c r="C289" s="380"/>
      <c r="D289" s="352"/>
      <c r="E289" s="16" t="s">
        <v>444</v>
      </c>
      <c r="F289" s="15"/>
      <c r="G289" s="16" t="s">
        <v>618</v>
      </c>
    </row>
    <row r="290" spans="2:7" ht="18.75" customHeight="1" x14ac:dyDescent="0.25">
      <c r="B290" s="363"/>
      <c r="C290" s="379"/>
      <c r="D290" s="352"/>
      <c r="E290" s="16" t="s">
        <v>876</v>
      </c>
      <c r="F290" s="15"/>
      <c r="G290" s="16" t="s">
        <v>565</v>
      </c>
    </row>
    <row r="291" spans="2:7" ht="56.25" x14ac:dyDescent="0.25">
      <c r="B291" s="12" t="s">
        <v>168</v>
      </c>
      <c r="C291" s="8" t="s">
        <v>28</v>
      </c>
      <c r="D291" s="5" t="s">
        <v>246</v>
      </c>
      <c r="E291" s="16" t="s">
        <v>745</v>
      </c>
      <c r="F291" s="15"/>
      <c r="G291" s="16" t="s">
        <v>566</v>
      </c>
    </row>
    <row r="292" spans="2:7" ht="18.75" customHeight="1" x14ac:dyDescent="0.25">
      <c r="B292" s="362" t="s">
        <v>169</v>
      </c>
      <c r="C292" s="364"/>
      <c r="D292" s="354" t="s">
        <v>170</v>
      </c>
      <c r="E292" s="16" t="s">
        <v>332</v>
      </c>
      <c r="F292" s="15"/>
      <c r="G292" s="16" t="s">
        <v>619</v>
      </c>
    </row>
    <row r="293" spans="2:7" ht="18.75" customHeight="1" x14ac:dyDescent="0.25">
      <c r="B293" s="363"/>
      <c r="C293" s="365"/>
      <c r="D293" s="354"/>
      <c r="E293" s="16" t="s">
        <v>333</v>
      </c>
      <c r="F293" s="15"/>
      <c r="G293" s="16" t="s">
        <v>620</v>
      </c>
    </row>
    <row r="294" spans="2:7" ht="37.5" customHeight="1" x14ac:dyDescent="0.25">
      <c r="B294" s="376" t="s">
        <v>169</v>
      </c>
      <c r="C294" s="378" t="s">
        <v>5</v>
      </c>
      <c r="D294" s="352" t="s">
        <v>247</v>
      </c>
      <c r="E294" s="23" t="s">
        <v>852</v>
      </c>
      <c r="F294" s="15"/>
      <c r="G294" s="16" t="s">
        <v>567</v>
      </c>
    </row>
    <row r="295" spans="2:7" ht="18.75" customHeight="1" x14ac:dyDescent="0.25">
      <c r="B295" s="377"/>
      <c r="C295" s="379"/>
      <c r="D295" s="352"/>
      <c r="E295" s="23" t="s">
        <v>853</v>
      </c>
      <c r="F295" s="15"/>
      <c r="G295" s="16" t="s">
        <v>621</v>
      </c>
    </row>
    <row r="296" spans="2:7" ht="56.25" customHeight="1" x14ac:dyDescent="0.25">
      <c r="B296" s="376" t="s">
        <v>171</v>
      </c>
      <c r="C296" s="364"/>
      <c r="D296" s="353" t="s">
        <v>173</v>
      </c>
      <c r="E296" s="16" t="s">
        <v>332</v>
      </c>
      <c r="F296" s="15"/>
      <c r="G296" s="16" t="s">
        <v>622</v>
      </c>
    </row>
    <row r="297" spans="2:7" ht="18.75" customHeight="1" x14ac:dyDescent="0.25">
      <c r="B297" s="377"/>
      <c r="C297" s="365"/>
      <c r="D297" s="353"/>
      <c r="E297" s="16" t="s">
        <v>333</v>
      </c>
      <c r="F297" s="15"/>
      <c r="G297" s="16" t="s">
        <v>568</v>
      </c>
    </row>
    <row r="298" spans="2:7" ht="56.25" customHeight="1" x14ac:dyDescent="0.25">
      <c r="B298" s="376" t="s">
        <v>172</v>
      </c>
      <c r="C298" s="382"/>
      <c r="D298" s="353" t="s">
        <v>49</v>
      </c>
      <c r="E298" s="16" t="s">
        <v>332</v>
      </c>
      <c r="F298" s="15"/>
      <c r="G298" s="16" t="s">
        <v>569</v>
      </c>
    </row>
    <row r="299" spans="2:7" ht="18.75" customHeight="1" x14ac:dyDescent="0.25">
      <c r="B299" s="377"/>
      <c r="C299" s="383"/>
      <c r="D299" s="353"/>
      <c r="E299" s="16" t="s">
        <v>333</v>
      </c>
      <c r="F299" s="15"/>
      <c r="G299" s="16" t="s">
        <v>570</v>
      </c>
    </row>
    <row r="300" spans="2:7" ht="75" customHeight="1" x14ac:dyDescent="0.25">
      <c r="B300" s="376" t="s">
        <v>174</v>
      </c>
      <c r="C300" s="382"/>
      <c r="D300" s="353" t="s">
        <v>50</v>
      </c>
      <c r="E300" s="16" t="s">
        <v>332</v>
      </c>
      <c r="F300" s="15"/>
      <c r="G300" s="16" t="s">
        <v>702</v>
      </c>
    </row>
    <row r="301" spans="2:7" ht="18.75" customHeight="1" x14ac:dyDescent="0.25">
      <c r="B301" s="377"/>
      <c r="C301" s="383"/>
      <c r="D301" s="353"/>
      <c r="E301" s="16" t="s">
        <v>333</v>
      </c>
      <c r="F301" s="15"/>
      <c r="G301" s="16" t="s">
        <v>630</v>
      </c>
    </row>
    <row r="302" spans="2:7" ht="56.25" customHeight="1" x14ac:dyDescent="0.25">
      <c r="B302" s="376" t="s">
        <v>175</v>
      </c>
      <c r="C302" s="382"/>
      <c r="D302" s="353" t="s">
        <v>177</v>
      </c>
      <c r="E302" s="16" t="s">
        <v>332</v>
      </c>
      <c r="F302" s="15"/>
      <c r="G302" s="16" t="s">
        <v>571</v>
      </c>
    </row>
    <row r="303" spans="2:7" ht="18.75" customHeight="1" x14ac:dyDescent="0.25">
      <c r="B303" s="377"/>
      <c r="C303" s="383"/>
      <c r="D303" s="353"/>
      <c r="E303" s="16" t="s">
        <v>333</v>
      </c>
      <c r="F303" s="15"/>
      <c r="G303" s="16" t="s">
        <v>627</v>
      </c>
    </row>
    <row r="304" spans="2:7" ht="75" customHeight="1" x14ac:dyDescent="0.25">
      <c r="B304" s="376" t="s">
        <v>176</v>
      </c>
      <c r="C304" s="382"/>
      <c r="D304" s="353" t="s">
        <v>179</v>
      </c>
      <c r="E304" s="16" t="s">
        <v>332</v>
      </c>
      <c r="F304" s="15"/>
      <c r="G304" s="16" t="s">
        <v>683</v>
      </c>
    </row>
    <row r="305" spans="2:7" ht="18.75" customHeight="1" x14ac:dyDescent="0.25">
      <c r="B305" s="377"/>
      <c r="C305" s="383"/>
      <c r="D305" s="353"/>
      <c r="E305" s="16" t="s">
        <v>333</v>
      </c>
      <c r="F305" s="15"/>
      <c r="G305" s="16" t="s">
        <v>684</v>
      </c>
    </row>
    <row r="306" spans="2:7" ht="131.25" customHeight="1" x14ac:dyDescent="0.25">
      <c r="B306" s="376" t="s">
        <v>178</v>
      </c>
      <c r="C306" s="382"/>
      <c r="D306" s="354" t="s">
        <v>181</v>
      </c>
      <c r="E306" s="16" t="s">
        <v>332</v>
      </c>
      <c r="F306" s="15"/>
      <c r="G306" s="16" t="s">
        <v>635</v>
      </c>
    </row>
    <row r="307" spans="2:7" ht="18.75" customHeight="1" x14ac:dyDescent="0.25">
      <c r="B307" s="377"/>
      <c r="C307" s="383"/>
      <c r="D307" s="354"/>
      <c r="E307" s="16" t="s">
        <v>333</v>
      </c>
      <c r="F307" s="15"/>
      <c r="G307" s="16" t="s">
        <v>636</v>
      </c>
    </row>
    <row r="308" spans="2:7" ht="75" customHeight="1" x14ac:dyDescent="0.25">
      <c r="B308" s="376" t="s">
        <v>180</v>
      </c>
      <c r="C308" s="382"/>
      <c r="D308" s="353" t="s">
        <v>183</v>
      </c>
      <c r="E308" s="16" t="s">
        <v>332</v>
      </c>
      <c r="F308" s="15"/>
      <c r="G308" s="16" t="s">
        <v>634</v>
      </c>
    </row>
    <row r="309" spans="2:7" ht="18.75" customHeight="1" x14ac:dyDescent="0.25">
      <c r="B309" s="377"/>
      <c r="C309" s="383"/>
      <c r="D309" s="353"/>
      <c r="E309" s="16" t="s">
        <v>333</v>
      </c>
      <c r="F309" s="15"/>
      <c r="G309" s="16" t="s">
        <v>572</v>
      </c>
    </row>
    <row r="310" spans="2:7" ht="75" customHeight="1" x14ac:dyDescent="0.25">
      <c r="B310" s="376" t="s">
        <v>182</v>
      </c>
      <c r="C310" s="382"/>
      <c r="D310" s="353" t="s">
        <v>185</v>
      </c>
      <c r="E310" s="16" t="s">
        <v>332</v>
      </c>
      <c r="F310" s="15"/>
      <c r="G310" s="16" t="s">
        <v>639</v>
      </c>
    </row>
    <row r="311" spans="2:7" ht="18.75" customHeight="1" x14ac:dyDescent="0.25">
      <c r="B311" s="377"/>
      <c r="C311" s="383"/>
      <c r="D311" s="353"/>
      <c r="E311" s="16" t="s">
        <v>333</v>
      </c>
      <c r="F311" s="15"/>
      <c r="G311" s="16" t="s">
        <v>699</v>
      </c>
    </row>
    <row r="312" spans="2:7" ht="75" customHeight="1" x14ac:dyDescent="0.25">
      <c r="B312" s="384" t="s">
        <v>184</v>
      </c>
      <c r="C312" s="386"/>
      <c r="D312" s="354" t="s">
        <v>295</v>
      </c>
      <c r="E312" s="16" t="s">
        <v>332</v>
      </c>
      <c r="F312" s="15"/>
      <c r="G312" s="16" t="s">
        <v>637</v>
      </c>
    </row>
    <row r="313" spans="2:7" ht="18.75" customHeight="1" x14ac:dyDescent="0.25">
      <c r="B313" s="385"/>
      <c r="C313" s="387"/>
      <c r="D313" s="354"/>
      <c r="E313" s="16" t="s">
        <v>333</v>
      </c>
      <c r="F313" s="15"/>
      <c r="G313" s="16" t="s">
        <v>633</v>
      </c>
    </row>
    <row r="314" spans="2:7" ht="75" customHeight="1" x14ac:dyDescent="0.25">
      <c r="B314" s="384" t="s">
        <v>186</v>
      </c>
      <c r="C314" s="364"/>
      <c r="D314" s="354" t="s">
        <v>296</v>
      </c>
      <c r="E314" s="16" t="s">
        <v>332</v>
      </c>
      <c r="F314" s="15"/>
      <c r="G314" s="16" t="s">
        <v>573</v>
      </c>
    </row>
    <row r="315" spans="2:7" ht="18.75" customHeight="1" x14ac:dyDescent="0.25">
      <c r="B315" s="385"/>
      <c r="C315" s="365"/>
      <c r="D315" s="354"/>
      <c r="E315" s="16" t="s">
        <v>333</v>
      </c>
      <c r="F315" s="15"/>
      <c r="G315" s="16" t="s">
        <v>574</v>
      </c>
    </row>
    <row r="316" spans="2:7" ht="37.5" customHeight="1" x14ac:dyDescent="0.25">
      <c r="B316" s="384" t="s">
        <v>187</v>
      </c>
      <c r="C316" s="364"/>
      <c r="D316" s="353" t="s">
        <v>188</v>
      </c>
      <c r="E316" s="16" t="s">
        <v>332</v>
      </c>
      <c r="F316" s="15"/>
      <c r="G316" s="16" t="s">
        <v>640</v>
      </c>
    </row>
    <row r="317" spans="2:7" ht="18.75" customHeight="1" x14ac:dyDescent="0.25">
      <c r="B317" s="385"/>
      <c r="C317" s="365"/>
      <c r="D317" s="353"/>
      <c r="E317" s="16" t="s">
        <v>333</v>
      </c>
      <c r="F317" s="15"/>
      <c r="G317" s="16" t="s">
        <v>641</v>
      </c>
    </row>
    <row r="318" spans="2:7" ht="56.25" customHeight="1" x14ac:dyDescent="0.25">
      <c r="B318" s="376" t="s">
        <v>189</v>
      </c>
      <c r="C318" s="364"/>
      <c r="D318" s="354" t="s">
        <v>191</v>
      </c>
      <c r="E318" s="16" t="s">
        <v>332</v>
      </c>
      <c r="F318" s="15"/>
      <c r="G318" s="16" t="s">
        <v>673</v>
      </c>
    </row>
    <row r="319" spans="2:7" ht="18.75" customHeight="1" x14ac:dyDescent="0.25">
      <c r="B319" s="377"/>
      <c r="C319" s="365"/>
      <c r="D319" s="354"/>
      <c r="E319" s="16" t="s">
        <v>333</v>
      </c>
      <c r="F319" s="15"/>
      <c r="G319" s="16" t="s">
        <v>575</v>
      </c>
    </row>
    <row r="320" spans="2:7" ht="18.75" customHeight="1" x14ac:dyDescent="0.25">
      <c r="B320" s="376" t="s">
        <v>190</v>
      </c>
      <c r="C320" s="364"/>
      <c r="D320" s="354" t="s">
        <v>193</v>
      </c>
      <c r="E320" s="28" t="s">
        <v>764</v>
      </c>
      <c r="F320" s="15"/>
      <c r="G320" s="16" t="s">
        <v>642</v>
      </c>
    </row>
    <row r="321" spans="2:7" ht="18.75" customHeight="1" x14ac:dyDescent="0.25">
      <c r="B321" s="381"/>
      <c r="C321" s="373"/>
      <c r="D321" s="354"/>
      <c r="E321" s="28" t="s">
        <v>765</v>
      </c>
      <c r="F321" s="15"/>
      <c r="G321" s="16" t="s">
        <v>644</v>
      </c>
    </row>
    <row r="322" spans="2:7" ht="18.75" customHeight="1" x14ac:dyDescent="0.25">
      <c r="B322" s="381"/>
      <c r="C322" s="373"/>
      <c r="D322" s="354"/>
      <c r="E322" s="28" t="s">
        <v>766</v>
      </c>
      <c r="F322" s="15"/>
      <c r="G322" s="16" t="s">
        <v>576</v>
      </c>
    </row>
    <row r="323" spans="2:7" ht="18.75" customHeight="1" x14ac:dyDescent="0.25">
      <c r="B323" s="381"/>
      <c r="C323" s="373"/>
      <c r="D323" s="354"/>
      <c r="E323" s="28" t="s">
        <v>767</v>
      </c>
      <c r="F323" s="15"/>
      <c r="G323" s="16" t="s">
        <v>643</v>
      </c>
    </row>
    <row r="324" spans="2:7" ht="18.75" customHeight="1" x14ac:dyDescent="0.25">
      <c r="B324" s="381"/>
      <c r="C324" s="373"/>
      <c r="D324" s="354"/>
      <c r="E324" s="28" t="s">
        <v>768</v>
      </c>
      <c r="F324" s="15"/>
      <c r="G324" s="16" t="s">
        <v>577</v>
      </c>
    </row>
    <row r="325" spans="2:7" ht="18.75" customHeight="1" x14ac:dyDescent="0.25">
      <c r="B325" s="381"/>
      <c r="C325" s="373"/>
      <c r="D325" s="354"/>
      <c r="E325" s="28" t="s">
        <v>769</v>
      </c>
      <c r="F325" s="15"/>
      <c r="G325" s="16" t="s">
        <v>578</v>
      </c>
    </row>
    <row r="326" spans="2:7" ht="18.75" customHeight="1" x14ac:dyDescent="0.25">
      <c r="B326" s="381"/>
      <c r="C326" s="373"/>
      <c r="D326" s="354"/>
      <c r="E326" s="28" t="s">
        <v>770</v>
      </c>
      <c r="F326" s="15"/>
      <c r="G326" s="16" t="s">
        <v>579</v>
      </c>
    </row>
    <row r="327" spans="2:7" ht="18.75" customHeight="1" x14ac:dyDescent="0.25">
      <c r="B327" s="381"/>
      <c r="C327" s="373"/>
      <c r="D327" s="354"/>
      <c r="E327" s="28" t="s">
        <v>771</v>
      </c>
      <c r="F327" s="15"/>
      <c r="G327" s="16" t="s">
        <v>580</v>
      </c>
    </row>
    <row r="328" spans="2:7" ht="18.75" customHeight="1" x14ac:dyDescent="0.25">
      <c r="B328" s="381"/>
      <c r="C328" s="373"/>
      <c r="D328" s="354"/>
      <c r="E328" s="28" t="s">
        <v>772</v>
      </c>
      <c r="F328" s="15"/>
      <c r="G328" s="16" t="s">
        <v>581</v>
      </c>
    </row>
    <row r="329" spans="2:7" ht="18.75" customHeight="1" x14ac:dyDescent="0.25">
      <c r="B329" s="381"/>
      <c r="C329" s="373"/>
      <c r="D329" s="354"/>
      <c r="E329" s="28" t="s">
        <v>773</v>
      </c>
      <c r="F329" s="15"/>
      <c r="G329" s="16" t="s">
        <v>582</v>
      </c>
    </row>
    <row r="330" spans="2:7" ht="18.75" customHeight="1" x14ac:dyDescent="0.25">
      <c r="B330" s="381"/>
      <c r="C330" s="373"/>
      <c r="D330" s="354"/>
      <c r="E330" s="28" t="s">
        <v>856</v>
      </c>
      <c r="F330" s="15"/>
      <c r="G330" s="16" t="s">
        <v>583</v>
      </c>
    </row>
    <row r="331" spans="2:7" ht="18.75" customHeight="1" x14ac:dyDescent="0.25">
      <c r="B331" s="381"/>
      <c r="C331" s="373"/>
      <c r="D331" s="354"/>
      <c r="E331" s="28" t="s">
        <v>775</v>
      </c>
      <c r="F331" s="15"/>
      <c r="G331" s="16" t="s">
        <v>645</v>
      </c>
    </row>
    <row r="332" spans="2:7" ht="18.75" customHeight="1" x14ac:dyDescent="0.25">
      <c r="B332" s="381"/>
      <c r="C332" s="373"/>
      <c r="D332" s="354"/>
      <c r="E332" s="28" t="s">
        <v>776</v>
      </c>
      <c r="F332" s="15"/>
      <c r="G332" s="16" t="s">
        <v>647</v>
      </c>
    </row>
    <row r="333" spans="2:7" ht="18.75" customHeight="1" x14ac:dyDescent="0.25">
      <c r="B333" s="377"/>
      <c r="C333" s="365"/>
      <c r="D333" s="354"/>
      <c r="E333" s="28" t="s">
        <v>777</v>
      </c>
      <c r="F333" s="15"/>
      <c r="G333" s="16" t="s">
        <v>646</v>
      </c>
    </row>
    <row r="334" spans="2:7" ht="56.25" customHeight="1" x14ac:dyDescent="0.25">
      <c r="B334" s="376" t="s">
        <v>192</v>
      </c>
      <c r="C334" s="364"/>
      <c r="D334" s="354" t="s">
        <v>195</v>
      </c>
      <c r="E334" s="16" t="s">
        <v>332</v>
      </c>
      <c r="F334" s="15"/>
      <c r="G334" s="16" t="s">
        <v>584</v>
      </c>
    </row>
    <row r="335" spans="2:7" ht="18.75" customHeight="1" x14ac:dyDescent="0.25">
      <c r="B335" s="377"/>
      <c r="C335" s="365"/>
      <c r="D335" s="354"/>
      <c r="E335" s="16" t="s">
        <v>333</v>
      </c>
      <c r="F335" s="15"/>
      <c r="G335" s="16" t="s">
        <v>703</v>
      </c>
    </row>
    <row r="336" spans="2:7" ht="56.25" customHeight="1" x14ac:dyDescent="0.25">
      <c r="B336" s="376" t="s">
        <v>194</v>
      </c>
      <c r="C336" s="364"/>
      <c r="D336" s="354" t="s">
        <v>197</v>
      </c>
      <c r="E336" s="16" t="s">
        <v>332</v>
      </c>
      <c r="F336" s="15"/>
      <c r="G336" s="16" t="s">
        <v>648</v>
      </c>
    </row>
    <row r="337" spans="2:7" ht="18.75" customHeight="1" x14ac:dyDescent="0.25">
      <c r="B337" s="377"/>
      <c r="C337" s="365"/>
      <c r="D337" s="354"/>
      <c r="E337" s="16" t="s">
        <v>333</v>
      </c>
      <c r="F337" s="15"/>
      <c r="G337" s="16" t="s">
        <v>624</v>
      </c>
    </row>
    <row r="338" spans="2:7" ht="56.25" customHeight="1" x14ac:dyDescent="0.25">
      <c r="B338" s="376" t="s">
        <v>196</v>
      </c>
      <c r="C338" s="364"/>
      <c r="D338" s="354" t="s">
        <v>198</v>
      </c>
      <c r="E338" s="16" t="s">
        <v>332</v>
      </c>
      <c r="F338" s="15"/>
      <c r="G338" s="16" t="s">
        <v>625</v>
      </c>
    </row>
    <row r="339" spans="2:7" ht="18.75" customHeight="1" x14ac:dyDescent="0.25">
      <c r="B339" s="377"/>
      <c r="C339" s="365"/>
      <c r="D339" s="354"/>
      <c r="E339" s="16" t="s">
        <v>333</v>
      </c>
      <c r="F339" s="15"/>
      <c r="G339" s="16" t="s">
        <v>674</v>
      </c>
    </row>
    <row r="340" spans="2:7" ht="37.5" customHeight="1" x14ac:dyDescent="0.25">
      <c r="B340" s="376" t="s">
        <v>199</v>
      </c>
      <c r="C340" s="364"/>
      <c r="D340" s="354" t="s">
        <v>205</v>
      </c>
      <c r="E340" s="16" t="s">
        <v>332</v>
      </c>
      <c r="F340" s="15"/>
      <c r="G340" s="16" t="s">
        <v>649</v>
      </c>
    </row>
    <row r="341" spans="2:7" ht="18.75" customHeight="1" x14ac:dyDescent="0.25">
      <c r="B341" s="377"/>
      <c r="C341" s="365"/>
      <c r="D341" s="354"/>
      <c r="E341" s="16" t="s">
        <v>333</v>
      </c>
      <c r="F341" s="15"/>
      <c r="G341" s="16" t="s">
        <v>694</v>
      </c>
    </row>
    <row r="342" spans="2:7" ht="56.25" customHeight="1" x14ac:dyDescent="0.25">
      <c r="B342" s="376" t="s">
        <v>200</v>
      </c>
      <c r="C342" s="364"/>
      <c r="D342" s="354" t="s">
        <v>206</v>
      </c>
      <c r="E342" s="16" t="s">
        <v>709</v>
      </c>
      <c r="F342" s="15"/>
      <c r="G342" s="16" t="s">
        <v>585</v>
      </c>
    </row>
    <row r="343" spans="2:7" ht="18.75" customHeight="1" x14ac:dyDescent="0.25">
      <c r="B343" s="377"/>
      <c r="C343" s="365"/>
      <c r="D343" s="354"/>
      <c r="E343" s="16" t="s">
        <v>333</v>
      </c>
      <c r="F343" s="15"/>
      <c r="G343" s="16" t="s">
        <v>628</v>
      </c>
    </row>
    <row r="344" spans="2:7" ht="37.5" customHeight="1" x14ac:dyDescent="0.25">
      <c r="B344" s="376" t="s">
        <v>201</v>
      </c>
      <c r="C344" s="364"/>
      <c r="D344" s="354" t="s">
        <v>207</v>
      </c>
      <c r="E344" s="16" t="s">
        <v>332</v>
      </c>
      <c r="F344" s="15"/>
      <c r="G344" s="16" t="s">
        <v>651</v>
      </c>
    </row>
    <row r="345" spans="2:7" ht="18.75" customHeight="1" x14ac:dyDescent="0.25">
      <c r="B345" s="377"/>
      <c r="C345" s="365"/>
      <c r="D345" s="354"/>
      <c r="E345" s="16" t="s">
        <v>333</v>
      </c>
      <c r="F345" s="15"/>
      <c r="G345" s="16" t="s">
        <v>586</v>
      </c>
    </row>
    <row r="346" spans="2:7" ht="56.25" customHeight="1" x14ac:dyDescent="0.25">
      <c r="B346" s="376" t="s">
        <v>202</v>
      </c>
      <c r="C346" s="364"/>
      <c r="D346" s="354" t="s">
        <v>208</v>
      </c>
      <c r="E346" s="16" t="s">
        <v>332</v>
      </c>
      <c r="F346" s="15"/>
      <c r="G346" s="16" t="s">
        <v>629</v>
      </c>
    </row>
    <row r="347" spans="2:7" ht="18.75" customHeight="1" x14ac:dyDescent="0.25">
      <c r="B347" s="377"/>
      <c r="C347" s="365"/>
      <c r="D347" s="354"/>
      <c r="E347" s="16" t="s">
        <v>333</v>
      </c>
      <c r="F347" s="15"/>
      <c r="G347" s="16" t="s">
        <v>631</v>
      </c>
    </row>
    <row r="348" spans="2:7" ht="18.75" customHeight="1" x14ac:dyDescent="0.25">
      <c r="B348" s="376" t="s">
        <v>203</v>
      </c>
      <c r="C348" s="364"/>
      <c r="D348" s="354" t="s">
        <v>209</v>
      </c>
      <c r="E348" s="16" t="s">
        <v>445</v>
      </c>
      <c r="F348" s="15"/>
      <c r="G348" s="16" t="s">
        <v>632</v>
      </c>
    </row>
    <row r="349" spans="2:7" ht="18.75" customHeight="1" x14ac:dyDescent="0.25">
      <c r="B349" s="381"/>
      <c r="C349" s="373"/>
      <c r="D349" s="354"/>
      <c r="E349" s="16" t="s">
        <v>446</v>
      </c>
      <c r="F349" s="15"/>
      <c r="G349" s="16" t="s">
        <v>626</v>
      </c>
    </row>
    <row r="350" spans="2:7" ht="18.75" customHeight="1" x14ac:dyDescent="0.25">
      <c r="B350" s="381"/>
      <c r="C350" s="373"/>
      <c r="D350" s="354"/>
      <c r="E350" s="16" t="s">
        <v>447</v>
      </c>
      <c r="F350" s="15"/>
      <c r="G350" s="16" t="s">
        <v>650</v>
      </c>
    </row>
    <row r="351" spans="2:7" ht="18.75" customHeight="1" x14ac:dyDescent="0.25">
      <c r="B351" s="377"/>
      <c r="C351" s="365"/>
      <c r="D351" s="354"/>
      <c r="E351" s="16" t="s">
        <v>448</v>
      </c>
      <c r="F351" s="15"/>
      <c r="G351" s="16" t="s">
        <v>652</v>
      </c>
    </row>
    <row r="352" spans="2:7" ht="75" customHeight="1" x14ac:dyDescent="0.25">
      <c r="B352" s="376" t="s">
        <v>204</v>
      </c>
      <c r="C352" s="364"/>
      <c r="D352" s="353" t="s">
        <v>211</v>
      </c>
      <c r="E352" s="16" t="s">
        <v>857</v>
      </c>
      <c r="F352" s="15"/>
      <c r="G352" s="16" t="s">
        <v>587</v>
      </c>
    </row>
    <row r="353" spans="2:7" ht="18.75" customHeight="1" x14ac:dyDescent="0.25">
      <c r="B353" s="381"/>
      <c r="C353" s="373"/>
      <c r="D353" s="353"/>
      <c r="E353" s="16" t="s">
        <v>858</v>
      </c>
      <c r="F353" s="15"/>
      <c r="G353" s="16" t="s">
        <v>653</v>
      </c>
    </row>
    <row r="354" spans="2:7" ht="18.75" customHeight="1" x14ac:dyDescent="0.25">
      <c r="B354" s="381"/>
      <c r="C354" s="373"/>
      <c r="D354" s="353"/>
      <c r="E354" s="16" t="s">
        <v>449</v>
      </c>
      <c r="F354" s="15"/>
      <c r="G354" s="16" t="s">
        <v>654</v>
      </c>
    </row>
    <row r="355" spans="2:7" ht="18.75" customHeight="1" x14ac:dyDescent="0.25">
      <c r="B355" s="381"/>
      <c r="C355" s="373"/>
      <c r="D355" s="353"/>
      <c r="E355" s="16" t="s">
        <v>450</v>
      </c>
      <c r="F355" s="15"/>
      <c r="G355" s="16" t="s">
        <v>655</v>
      </c>
    </row>
    <row r="356" spans="2:7" ht="18.75" customHeight="1" x14ac:dyDescent="0.25">
      <c r="B356" s="381"/>
      <c r="C356" s="373"/>
      <c r="D356" s="353"/>
      <c r="E356" s="16" t="s">
        <v>451</v>
      </c>
      <c r="F356" s="15"/>
      <c r="G356" s="16" t="s">
        <v>656</v>
      </c>
    </row>
    <row r="357" spans="2:7" ht="18.75" customHeight="1" x14ac:dyDescent="0.25">
      <c r="B357" s="381"/>
      <c r="C357" s="373"/>
      <c r="D357" s="353"/>
      <c r="E357" s="16" t="s">
        <v>452</v>
      </c>
      <c r="F357" s="15"/>
      <c r="G357" s="16" t="s">
        <v>657</v>
      </c>
    </row>
    <row r="358" spans="2:7" ht="18.75" customHeight="1" x14ac:dyDescent="0.25">
      <c r="B358" s="381"/>
      <c r="C358" s="373"/>
      <c r="D358" s="353"/>
      <c r="E358" s="16" t="s">
        <v>859</v>
      </c>
      <c r="F358" s="15"/>
      <c r="G358" s="16" t="s">
        <v>588</v>
      </c>
    </row>
    <row r="359" spans="2:7" ht="18.75" customHeight="1" x14ac:dyDescent="0.25">
      <c r="B359" s="381"/>
      <c r="C359" s="373"/>
      <c r="D359" s="353"/>
      <c r="E359" s="16" t="s">
        <v>860</v>
      </c>
      <c r="F359" s="15"/>
      <c r="G359" s="16" t="s">
        <v>658</v>
      </c>
    </row>
    <row r="360" spans="2:7" ht="18.75" customHeight="1" x14ac:dyDescent="0.25">
      <c r="B360" s="381"/>
      <c r="C360" s="373"/>
      <c r="D360" s="353"/>
      <c r="E360" s="16" t="s">
        <v>453</v>
      </c>
      <c r="F360" s="15"/>
      <c r="G360" s="16" t="s">
        <v>589</v>
      </c>
    </row>
    <row r="361" spans="2:7" ht="18.75" customHeight="1" x14ac:dyDescent="0.25">
      <c r="B361" s="381"/>
      <c r="C361" s="373"/>
      <c r="D361" s="353"/>
      <c r="E361" s="16" t="s">
        <v>454</v>
      </c>
      <c r="F361" s="15"/>
      <c r="G361" s="16" t="s">
        <v>664</v>
      </c>
    </row>
    <row r="362" spans="2:7" ht="18.75" customHeight="1" x14ac:dyDescent="0.25">
      <c r="B362" s="381"/>
      <c r="C362" s="373"/>
      <c r="D362" s="353"/>
      <c r="E362" s="16" t="s">
        <v>455</v>
      </c>
      <c r="F362" s="15"/>
      <c r="G362" s="16" t="s">
        <v>659</v>
      </c>
    </row>
    <row r="363" spans="2:7" ht="18.75" customHeight="1" x14ac:dyDescent="0.25">
      <c r="B363" s="381"/>
      <c r="C363" s="373"/>
      <c r="D363" s="353"/>
      <c r="E363" s="16" t="s">
        <v>456</v>
      </c>
      <c r="F363" s="15"/>
      <c r="G363" s="16" t="s">
        <v>660</v>
      </c>
    </row>
    <row r="364" spans="2:7" ht="18.75" customHeight="1" x14ac:dyDescent="0.25">
      <c r="B364" s="381"/>
      <c r="C364" s="373"/>
      <c r="D364" s="353"/>
      <c r="E364" s="16" t="s">
        <v>861</v>
      </c>
      <c r="F364" s="15"/>
      <c r="G364" s="16" t="s">
        <v>590</v>
      </c>
    </row>
    <row r="365" spans="2:7" ht="18.75" customHeight="1" x14ac:dyDescent="0.25">
      <c r="B365" s="381"/>
      <c r="C365" s="373"/>
      <c r="D365" s="353"/>
      <c r="E365" s="16" t="s">
        <v>862</v>
      </c>
      <c r="F365" s="15"/>
      <c r="G365" s="16" t="s">
        <v>661</v>
      </c>
    </row>
    <row r="366" spans="2:7" ht="18.75" customHeight="1" x14ac:dyDescent="0.25">
      <c r="B366" s="381"/>
      <c r="C366" s="373"/>
      <c r="D366" s="353"/>
      <c r="E366" s="16" t="s">
        <v>457</v>
      </c>
      <c r="F366" s="15"/>
      <c r="G366" s="16" t="s">
        <v>666</v>
      </c>
    </row>
    <row r="367" spans="2:7" ht="18.75" customHeight="1" x14ac:dyDescent="0.25">
      <c r="B367" s="381"/>
      <c r="C367" s="373"/>
      <c r="D367" s="353"/>
      <c r="E367" s="16" t="s">
        <v>458</v>
      </c>
      <c r="F367" s="15"/>
      <c r="G367" s="16" t="s">
        <v>662</v>
      </c>
    </row>
    <row r="368" spans="2:7" ht="18.75" customHeight="1" x14ac:dyDescent="0.25">
      <c r="B368" s="381"/>
      <c r="C368" s="373"/>
      <c r="D368" s="353"/>
      <c r="E368" s="16" t="s">
        <v>459</v>
      </c>
      <c r="F368" s="15"/>
      <c r="G368" s="16" t="s">
        <v>663</v>
      </c>
    </row>
    <row r="369" spans="2:7" ht="18.75" customHeight="1" x14ac:dyDescent="0.25">
      <c r="B369" s="381"/>
      <c r="C369" s="373"/>
      <c r="D369" s="353"/>
      <c r="E369" s="16" t="s">
        <v>460</v>
      </c>
      <c r="F369" s="15"/>
      <c r="G369" s="16" t="s">
        <v>665</v>
      </c>
    </row>
    <row r="370" spans="2:7" ht="18.75" customHeight="1" x14ac:dyDescent="0.25">
      <c r="B370" s="377"/>
      <c r="C370" s="365"/>
      <c r="D370" s="353"/>
      <c r="E370" s="16" t="s">
        <v>461</v>
      </c>
      <c r="F370" s="15"/>
      <c r="G370" s="16" t="s">
        <v>667</v>
      </c>
    </row>
    <row r="371" spans="2:7" ht="93.75" customHeight="1" x14ac:dyDescent="0.25">
      <c r="B371" s="362" t="s">
        <v>204</v>
      </c>
      <c r="C371" s="364" t="s">
        <v>5</v>
      </c>
      <c r="D371" s="351" t="s">
        <v>778</v>
      </c>
      <c r="E371" s="16" t="s">
        <v>297</v>
      </c>
      <c r="F371" s="15"/>
      <c r="G371" s="16" t="s">
        <v>591</v>
      </c>
    </row>
    <row r="372" spans="2:7" ht="18.75" customHeight="1" x14ac:dyDescent="0.25">
      <c r="B372" s="363"/>
      <c r="C372" s="365"/>
      <c r="D372" s="351"/>
      <c r="E372" s="16" t="s">
        <v>361</v>
      </c>
      <c r="F372" s="15"/>
      <c r="G372" s="16" t="s">
        <v>668</v>
      </c>
    </row>
    <row r="373" spans="2:7" ht="37.5" customHeight="1" x14ac:dyDescent="0.25">
      <c r="B373" s="362" t="s">
        <v>210</v>
      </c>
      <c r="C373" s="364"/>
      <c r="D373" s="354" t="s">
        <v>212</v>
      </c>
      <c r="E373" s="16" t="s">
        <v>709</v>
      </c>
      <c r="F373" s="15"/>
      <c r="G373" s="16" t="s">
        <v>592</v>
      </c>
    </row>
    <row r="374" spans="2:7" ht="18.75" customHeight="1" x14ac:dyDescent="0.25">
      <c r="B374" s="363"/>
      <c r="C374" s="365"/>
      <c r="D374" s="354"/>
      <c r="E374" s="16" t="s">
        <v>333</v>
      </c>
      <c r="F374" s="15"/>
      <c r="G374" s="16" t="s">
        <v>593</v>
      </c>
    </row>
    <row r="375" spans="2:7" ht="56.25" customHeight="1" x14ac:dyDescent="0.25">
      <c r="B375" s="362" t="s">
        <v>213</v>
      </c>
      <c r="C375" s="378"/>
      <c r="D375" s="353" t="s">
        <v>215</v>
      </c>
      <c r="E375" s="16" t="s">
        <v>463</v>
      </c>
      <c r="F375" s="15"/>
      <c r="G375" s="16" t="s">
        <v>669</v>
      </c>
    </row>
    <row r="376" spans="2:7" ht="18.75" customHeight="1" x14ac:dyDescent="0.25">
      <c r="B376" s="372"/>
      <c r="C376" s="380"/>
      <c r="D376" s="353"/>
      <c r="E376" s="16" t="s">
        <v>464</v>
      </c>
      <c r="F376" s="15"/>
      <c r="G376" s="16" t="s">
        <v>670</v>
      </c>
    </row>
    <row r="377" spans="2:7" ht="18.75" customHeight="1" x14ac:dyDescent="0.25">
      <c r="B377" s="363"/>
      <c r="C377" s="379"/>
      <c r="D377" s="353"/>
      <c r="E377" s="16" t="s">
        <v>465</v>
      </c>
      <c r="F377" s="15"/>
      <c r="G377" s="16" t="s">
        <v>613</v>
      </c>
    </row>
    <row r="378" spans="2:7" ht="56.25" x14ac:dyDescent="0.25">
      <c r="B378" s="12" t="s">
        <v>214</v>
      </c>
      <c r="C378" s="4"/>
      <c r="D378" s="7" t="s">
        <v>217</v>
      </c>
      <c r="E378" s="16" t="s">
        <v>462</v>
      </c>
      <c r="F378" s="15"/>
      <c r="G378" s="16" t="s">
        <v>671</v>
      </c>
    </row>
    <row r="379" spans="2:7" ht="18.75" customHeight="1" x14ac:dyDescent="0.25">
      <c r="B379" s="362" t="s">
        <v>216</v>
      </c>
      <c r="C379" s="364"/>
      <c r="D379" s="352" t="s">
        <v>782</v>
      </c>
      <c r="E379" s="16" t="s">
        <v>466</v>
      </c>
      <c r="F379" s="15"/>
      <c r="G379" s="16" t="s">
        <v>594</v>
      </c>
    </row>
    <row r="380" spans="2:7" ht="18.75" customHeight="1" x14ac:dyDescent="0.25">
      <c r="B380" s="372"/>
      <c r="C380" s="373"/>
      <c r="D380" s="352"/>
      <c r="E380" s="16" t="s">
        <v>467</v>
      </c>
      <c r="F380" s="15"/>
      <c r="G380" s="16" t="s">
        <v>595</v>
      </c>
    </row>
    <row r="381" spans="2:7" ht="18.75" customHeight="1" x14ac:dyDescent="0.25">
      <c r="B381" s="372"/>
      <c r="C381" s="373"/>
      <c r="D381" s="352"/>
      <c r="E381" s="16" t="s">
        <v>468</v>
      </c>
      <c r="F381" s="15"/>
      <c r="G381" s="16" t="s">
        <v>672</v>
      </c>
    </row>
    <row r="382" spans="2:7" ht="18.75" customHeight="1" x14ac:dyDescent="0.25">
      <c r="B382" s="372"/>
      <c r="C382" s="373"/>
      <c r="D382" s="352"/>
      <c r="E382" s="16" t="s">
        <v>469</v>
      </c>
      <c r="F382" s="15"/>
      <c r="G382" s="16" t="s">
        <v>596</v>
      </c>
    </row>
    <row r="383" spans="2:7" ht="18.75" customHeight="1" x14ac:dyDescent="0.25">
      <c r="B383" s="372"/>
      <c r="C383" s="373"/>
      <c r="D383" s="352"/>
      <c r="E383" s="16" t="s">
        <v>470</v>
      </c>
      <c r="F383" s="15"/>
      <c r="G383" s="16" t="s">
        <v>597</v>
      </c>
    </row>
    <row r="384" spans="2:7" ht="18.75" customHeight="1" x14ac:dyDescent="0.25">
      <c r="B384" s="363"/>
      <c r="C384" s="365"/>
      <c r="D384" s="352"/>
      <c r="E384" s="16" t="s">
        <v>471</v>
      </c>
      <c r="F384" s="15"/>
      <c r="G384" s="16" t="s">
        <v>675</v>
      </c>
    </row>
    <row r="385" spans="2:7" ht="18.75" x14ac:dyDescent="0.25">
      <c r="B385" s="359" t="s">
        <v>24</v>
      </c>
      <c r="C385" s="359"/>
      <c r="D385" s="359"/>
      <c r="E385" s="359"/>
      <c r="F385" s="15"/>
      <c r="G385" s="16" t="s">
        <v>686</v>
      </c>
    </row>
    <row r="386" spans="2:7" ht="56.25" customHeight="1" x14ac:dyDescent="0.25">
      <c r="B386" s="388" t="s">
        <v>218</v>
      </c>
      <c r="C386" s="391"/>
      <c r="D386" s="374" t="s">
        <v>219</v>
      </c>
      <c r="E386" s="18" t="s">
        <v>472</v>
      </c>
      <c r="F386" s="15"/>
      <c r="G386" s="16" t="s">
        <v>687</v>
      </c>
    </row>
    <row r="387" spans="2:7" ht="18.75" customHeight="1" x14ac:dyDescent="0.25">
      <c r="B387" s="389"/>
      <c r="C387" s="392"/>
      <c r="D387" s="374"/>
      <c r="E387" s="18" t="s">
        <v>29</v>
      </c>
      <c r="F387" s="15"/>
      <c r="G387" s="16" t="s">
        <v>688</v>
      </c>
    </row>
    <row r="388" spans="2:7" ht="18.75" customHeight="1" x14ac:dyDescent="0.25">
      <c r="B388" s="389"/>
      <c r="C388" s="392"/>
      <c r="D388" s="374"/>
      <c r="E388" s="18" t="s">
        <v>473</v>
      </c>
      <c r="F388" s="15"/>
      <c r="G388" s="16" t="s">
        <v>681</v>
      </c>
    </row>
    <row r="389" spans="2:7" ht="18.75" customHeight="1" x14ac:dyDescent="0.25">
      <c r="B389" s="389"/>
      <c r="C389" s="392"/>
      <c r="D389" s="374"/>
      <c r="E389" s="18" t="s">
        <v>474</v>
      </c>
      <c r="F389" s="15"/>
      <c r="G389" s="16" t="s">
        <v>638</v>
      </c>
    </row>
    <row r="390" spans="2:7" ht="18.75" customHeight="1" x14ac:dyDescent="0.25">
      <c r="B390" s="389"/>
      <c r="C390" s="392"/>
      <c r="D390" s="374"/>
      <c r="E390" s="18" t="s">
        <v>475</v>
      </c>
      <c r="F390" s="15"/>
      <c r="G390" s="16" t="s">
        <v>677</v>
      </c>
    </row>
    <row r="391" spans="2:7" ht="18.75" customHeight="1" x14ac:dyDescent="0.25">
      <c r="B391" s="389"/>
      <c r="C391" s="392"/>
      <c r="D391" s="374"/>
      <c r="E391" s="18" t="s">
        <v>476</v>
      </c>
      <c r="F391" s="15"/>
      <c r="G391" s="16" t="s">
        <v>680</v>
      </c>
    </row>
    <row r="392" spans="2:7" ht="18.75" customHeight="1" x14ac:dyDescent="0.25">
      <c r="B392" s="389"/>
      <c r="C392" s="392"/>
      <c r="D392" s="374"/>
      <c r="E392" s="18" t="s">
        <v>477</v>
      </c>
      <c r="F392" s="15"/>
      <c r="G392" s="16" t="s">
        <v>598</v>
      </c>
    </row>
    <row r="393" spans="2:7" ht="18.75" customHeight="1" x14ac:dyDescent="0.25">
      <c r="B393" s="389"/>
      <c r="C393" s="392"/>
      <c r="D393" s="374"/>
      <c r="E393" s="18" t="s">
        <v>478</v>
      </c>
      <c r="F393" s="15"/>
      <c r="G393" s="16" t="s">
        <v>685</v>
      </c>
    </row>
    <row r="394" spans="2:7" ht="18.75" customHeight="1" x14ac:dyDescent="0.25">
      <c r="B394" s="389"/>
      <c r="C394" s="392"/>
      <c r="D394" s="374"/>
      <c r="E394" s="18" t="s">
        <v>479</v>
      </c>
      <c r="F394" s="15"/>
      <c r="G394" s="16" t="s">
        <v>599</v>
      </c>
    </row>
    <row r="395" spans="2:7" ht="18.75" customHeight="1" x14ac:dyDescent="0.25">
      <c r="B395" s="390"/>
      <c r="C395" s="393"/>
      <c r="D395" s="374"/>
      <c r="E395" s="18" t="s">
        <v>480</v>
      </c>
      <c r="F395" s="15"/>
      <c r="G395" s="16" t="s">
        <v>676</v>
      </c>
    </row>
    <row r="396" spans="2:7" ht="18.75" customHeight="1" x14ac:dyDescent="0.25">
      <c r="B396" s="388" t="s">
        <v>218</v>
      </c>
      <c r="C396" s="364" t="s">
        <v>5</v>
      </c>
      <c r="D396" s="375" t="s">
        <v>220</v>
      </c>
      <c r="E396" s="18" t="s">
        <v>29</v>
      </c>
      <c r="F396" s="15"/>
      <c r="G396" s="16" t="s">
        <v>678</v>
      </c>
    </row>
    <row r="397" spans="2:7" ht="18.75" customHeight="1" x14ac:dyDescent="0.25">
      <c r="B397" s="389"/>
      <c r="C397" s="373"/>
      <c r="D397" s="375"/>
      <c r="E397" s="18" t="s">
        <v>473</v>
      </c>
      <c r="F397" s="15"/>
      <c r="G397" s="16" t="s">
        <v>679</v>
      </c>
    </row>
    <row r="398" spans="2:7" ht="18.75" customHeight="1" x14ac:dyDescent="0.25">
      <c r="B398" s="389"/>
      <c r="C398" s="373"/>
      <c r="D398" s="375"/>
      <c r="E398" s="18" t="s">
        <v>474</v>
      </c>
      <c r="F398" s="15"/>
      <c r="G398" s="16" t="s">
        <v>690</v>
      </c>
    </row>
    <row r="399" spans="2:7" ht="18.75" customHeight="1" x14ac:dyDescent="0.25">
      <c r="B399" s="389"/>
      <c r="C399" s="373"/>
      <c r="D399" s="375"/>
      <c r="E399" s="18" t="s">
        <v>475</v>
      </c>
      <c r="F399" s="15"/>
      <c r="G399" s="16" t="s">
        <v>682</v>
      </c>
    </row>
    <row r="400" spans="2:7" ht="18.75" customHeight="1" x14ac:dyDescent="0.25">
      <c r="B400" s="389"/>
      <c r="C400" s="373"/>
      <c r="D400" s="375"/>
      <c r="E400" s="18" t="s">
        <v>476</v>
      </c>
      <c r="F400" s="15"/>
      <c r="G400" s="16" t="s">
        <v>689</v>
      </c>
    </row>
    <row r="401" spans="2:7" ht="18.75" customHeight="1" x14ac:dyDescent="0.25">
      <c r="B401" s="389"/>
      <c r="C401" s="373"/>
      <c r="D401" s="375"/>
      <c r="E401" s="18" t="s">
        <v>477</v>
      </c>
      <c r="F401" s="15"/>
      <c r="G401" s="16" t="s">
        <v>691</v>
      </c>
    </row>
    <row r="402" spans="2:7" ht="18.75" customHeight="1" x14ac:dyDescent="0.25">
      <c r="B402" s="389"/>
      <c r="C402" s="373"/>
      <c r="D402" s="375"/>
      <c r="E402" s="18" t="s">
        <v>478</v>
      </c>
      <c r="F402" s="15"/>
      <c r="G402" s="16" t="s">
        <v>692</v>
      </c>
    </row>
    <row r="403" spans="2:7" ht="18.75" customHeight="1" x14ac:dyDescent="0.25">
      <c r="B403" s="390"/>
      <c r="C403" s="365"/>
      <c r="D403" s="375"/>
      <c r="E403" s="18" t="s">
        <v>479</v>
      </c>
      <c r="F403" s="15"/>
      <c r="G403" s="16" t="s">
        <v>693</v>
      </c>
    </row>
    <row r="404" spans="2:7" ht="18.75" customHeight="1" x14ac:dyDescent="0.25">
      <c r="B404" s="388" t="s">
        <v>218</v>
      </c>
      <c r="C404" s="364" t="s">
        <v>6</v>
      </c>
      <c r="D404" s="375" t="s">
        <v>221</v>
      </c>
      <c r="E404" s="20" t="s">
        <v>482</v>
      </c>
      <c r="F404" s="15"/>
      <c r="G404" s="16" t="s">
        <v>600</v>
      </c>
    </row>
    <row r="405" spans="2:7" ht="18.75" customHeight="1" x14ac:dyDescent="0.25">
      <c r="B405" s="389"/>
      <c r="C405" s="373"/>
      <c r="D405" s="375"/>
      <c r="E405" s="20" t="s">
        <v>481</v>
      </c>
      <c r="F405" s="15"/>
      <c r="G405" s="16" t="s">
        <v>601</v>
      </c>
    </row>
    <row r="406" spans="2:7" ht="18.75" customHeight="1" x14ac:dyDescent="0.25">
      <c r="B406" s="389"/>
      <c r="C406" s="373"/>
      <c r="D406" s="375"/>
      <c r="E406" s="20" t="s">
        <v>483</v>
      </c>
      <c r="F406" s="15"/>
      <c r="G406" s="16" t="s">
        <v>697</v>
      </c>
    </row>
    <row r="407" spans="2:7" ht="18.75" customHeight="1" x14ac:dyDescent="0.25">
      <c r="B407" s="389"/>
      <c r="C407" s="373"/>
      <c r="D407" s="375"/>
      <c r="E407" s="20" t="s">
        <v>491</v>
      </c>
      <c r="F407" s="15"/>
      <c r="G407" s="16" t="s">
        <v>695</v>
      </c>
    </row>
    <row r="408" spans="2:7" ht="18.75" customHeight="1" x14ac:dyDescent="0.25">
      <c r="B408" s="389"/>
      <c r="C408" s="373"/>
      <c r="D408" s="375"/>
      <c r="E408" s="20" t="s">
        <v>484</v>
      </c>
      <c r="F408" s="15"/>
      <c r="G408" s="16" t="s">
        <v>696</v>
      </c>
    </row>
    <row r="409" spans="2:7" ht="18.75" customHeight="1" x14ac:dyDescent="0.25">
      <c r="B409" s="389"/>
      <c r="C409" s="373"/>
      <c r="D409" s="375"/>
      <c r="E409" s="20" t="s">
        <v>492</v>
      </c>
      <c r="F409" s="15"/>
      <c r="G409" s="16" t="s">
        <v>602</v>
      </c>
    </row>
    <row r="410" spans="2:7" ht="18.75" customHeight="1" x14ac:dyDescent="0.25">
      <c r="B410" s="389"/>
      <c r="C410" s="373"/>
      <c r="D410" s="375"/>
      <c r="E410" s="20" t="s">
        <v>485</v>
      </c>
      <c r="F410" s="15"/>
      <c r="G410" s="16" t="s">
        <v>698</v>
      </c>
    </row>
    <row r="411" spans="2:7" ht="18.75" customHeight="1" x14ac:dyDescent="0.25">
      <c r="B411" s="389"/>
      <c r="C411" s="373"/>
      <c r="D411" s="375"/>
      <c r="E411" s="20" t="s">
        <v>493</v>
      </c>
      <c r="F411" s="15"/>
      <c r="G411" s="16" t="s">
        <v>603</v>
      </c>
    </row>
    <row r="412" spans="2:7" ht="18.75" customHeight="1" x14ac:dyDescent="0.25">
      <c r="B412" s="389"/>
      <c r="C412" s="373"/>
      <c r="D412" s="375"/>
      <c r="E412" s="20" t="s">
        <v>486</v>
      </c>
      <c r="F412" s="15"/>
      <c r="G412" s="16" t="s">
        <v>604</v>
      </c>
    </row>
    <row r="413" spans="2:7" ht="18.75" customHeight="1" x14ac:dyDescent="0.25">
      <c r="B413" s="389"/>
      <c r="C413" s="373"/>
      <c r="D413" s="375"/>
      <c r="E413" s="20" t="s">
        <v>494</v>
      </c>
      <c r="F413" s="15"/>
      <c r="G413" s="16" t="s">
        <v>700</v>
      </c>
    </row>
    <row r="414" spans="2:7" ht="18.75" customHeight="1" x14ac:dyDescent="0.25">
      <c r="B414" s="389"/>
      <c r="C414" s="373"/>
      <c r="D414" s="375"/>
      <c r="E414" s="20" t="s">
        <v>487</v>
      </c>
      <c r="F414" s="15"/>
      <c r="G414" s="16" t="s">
        <v>605</v>
      </c>
    </row>
    <row r="415" spans="2:7" ht="18.75" customHeight="1" x14ac:dyDescent="0.25">
      <c r="B415" s="389"/>
      <c r="C415" s="373"/>
      <c r="D415" s="375"/>
      <c r="E415" s="20" t="s">
        <v>497</v>
      </c>
      <c r="F415" s="15"/>
      <c r="G415" s="16" t="s">
        <v>606</v>
      </c>
    </row>
    <row r="416" spans="2:7" ht="18.75" customHeight="1" x14ac:dyDescent="0.25">
      <c r="B416" s="389"/>
      <c r="C416" s="373"/>
      <c r="D416" s="375"/>
      <c r="E416" s="20" t="s">
        <v>488</v>
      </c>
      <c r="F416" s="15"/>
      <c r="G416" s="16" t="s">
        <v>701</v>
      </c>
    </row>
    <row r="417" spans="2:7" ht="18.75" customHeight="1" x14ac:dyDescent="0.25">
      <c r="B417" s="389"/>
      <c r="C417" s="373"/>
      <c r="D417" s="375"/>
      <c r="E417" s="20" t="s">
        <v>495</v>
      </c>
      <c r="F417" s="15"/>
      <c r="G417" s="16" t="s">
        <v>607</v>
      </c>
    </row>
    <row r="418" spans="2:7" ht="18.75" customHeight="1" x14ac:dyDescent="0.25">
      <c r="B418" s="389"/>
      <c r="C418" s="373"/>
      <c r="D418" s="375"/>
      <c r="E418" s="20" t="s">
        <v>496</v>
      </c>
      <c r="F418" s="15"/>
      <c r="G418" s="16" t="s">
        <v>608</v>
      </c>
    </row>
    <row r="419" spans="2:7" ht="18.75" customHeight="1" x14ac:dyDescent="0.25">
      <c r="B419" s="389"/>
      <c r="C419" s="373"/>
      <c r="D419" s="375"/>
      <c r="E419" s="20" t="s">
        <v>489</v>
      </c>
      <c r="F419" s="15"/>
      <c r="G419" s="16" t="s">
        <v>623</v>
      </c>
    </row>
    <row r="420" spans="2:7" ht="18.75" customHeight="1" x14ac:dyDescent="0.25">
      <c r="B420" s="390"/>
      <c r="C420" s="365"/>
      <c r="D420" s="375"/>
      <c r="E420" s="20" t="s">
        <v>490</v>
      </c>
      <c r="F420" s="15"/>
    </row>
    <row r="421" spans="2:7" ht="56.25" customHeight="1" x14ac:dyDescent="0.25">
      <c r="B421" s="388" t="s">
        <v>248</v>
      </c>
      <c r="C421" s="364"/>
      <c r="D421" s="353" t="s">
        <v>249</v>
      </c>
      <c r="E421" s="20" t="s">
        <v>332</v>
      </c>
    </row>
    <row r="422" spans="2:7" ht="18.75" customHeight="1" x14ac:dyDescent="0.25">
      <c r="B422" s="390"/>
      <c r="C422" s="365"/>
      <c r="D422" s="353"/>
      <c r="E422" s="20" t="s">
        <v>333</v>
      </c>
    </row>
    <row r="423" spans="2:7" ht="37.5" x14ac:dyDescent="0.25">
      <c r="B423" s="10" t="s">
        <v>250</v>
      </c>
      <c r="C423" s="4"/>
      <c r="D423" s="7" t="s">
        <v>64</v>
      </c>
      <c r="E423" s="16" t="s">
        <v>361</v>
      </c>
    </row>
    <row r="424" spans="2:7" ht="18.75" customHeight="1" x14ac:dyDescent="0.25">
      <c r="B424" s="388" t="s">
        <v>251</v>
      </c>
      <c r="C424" s="364"/>
      <c r="D424" s="354" t="s">
        <v>252</v>
      </c>
      <c r="E424" s="16" t="s">
        <v>498</v>
      </c>
    </row>
    <row r="425" spans="2:7" ht="18.75" customHeight="1" x14ac:dyDescent="0.25">
      <c r="B425" s="389"/>
      <c r="C425" s="373"/>
      <c r="D425" s="354"/>
      <c r="E425" s="16" t="s">
        <v>500</v>
      </c>
    </row>
    <row r="426" spans="2:7" ht="18.75" customHeight="1" x14ac:dyDescent="0.25">
      <c r="B426" s="389"/>
      <c r="C426" s="373"/>
      <c r="D426" s="354"/>
      <c r="E426" s="16" t="s">
        <v>499</v>
      </c>
    </row>
    <row r="427" spans="2:7" ht="18.75" customHeight="1" x14ac:dyDescent="0.25">
      <c r="B427" s="390"/>
      <c r="C427" s="365"/>
      <c r="D427" s="354"/>
      <c r="E427" s="16" t="s">
        <v>307</v>
      </c>
    </row>
    <row r="428" spans="2:7" ht="56.25" customHeight="1" x14ac:dyDescent="0.25">
      <c r="B428" s="362" t="s">
        <v>251</v>
      </c>
      <c r="C428" s="364" t="s">
        <v>5</v>
      </c>
      <c r="D428" s="351" t="s">
        <v>253</v>
      </c>
      <c r="E428" s="16" t="s">
        <v>501</v>
      </c>
    </row>
    <row r="429" spans="2:7" ht="18.75" customHeight="1" x14ac:dyDescent="0.25">
      <c r="B429" s="372"/>
      <c r="C429" s="373"/>
      <c r="D429" s="351"/>
      <c r="E429" s="16" t="s">
        <v>502</v>
      </c>
    </row>
    <row r="430" spans="2:7" ht="18.75" customHeight="1" x14ac:dyDescent="0.25">
      <c r="B430" s="363"/>
      <c r="C430" s="365"/>
      <c r="D430" s="351"/>
      <c r="E430" s="16" t="s">
        <v>307</v>
      </c>
    </row>
    <row r="431" spans="2:7" ht="56.25" customHeight="1" x14ac:dyDescent="0.25">
      <c r="B431" s="362" t="s">
        <v>254</v>
      </c>
      <c r="C431" s="364"/>
      <c r="D431" s="353" t="s">
        <v>255</v>
      </c>
      <c r="E431" s="20" t="s">
        <v>332</v>
      </c>
    </row>
    <row r="432" spans="2:7" ht="18.75" customHeight="1" x14ac:dyDescent="0.25">
      <c r="B432" s="363"/>
      <c r="C432" s="365"/>
      <c r="D432" s="353"/>
      <c r="E432" s="20" t="s">
        <v>333</v>
      </c>
    </row>
    <row r="433" spans="2:5" ht="75" customHeight="1" x14ac:dyDescent="0.25">
      <c r="B433" s="362" t="s">
        <v>254</v>
      </c>
      <c r="C433" s="364" t="s">
        <v>5</v>
      </c>
      <c r="D433" s="351" t="s">
        <v>256</v>
      </c>
      <c r="E433" s="20" t="s">
        <v>332</v>
      </c>
    </row>
    <row r="434" spans="2:5" ht="18.75" customHeight="1" x14ac:dyDescent="0.25">
      <c r="B434" s="363"/>
      <c r="C434" s="365"/>
      <c r="D434" s="351"/>
      <c r="E434" s="20" t="s">
        <v>333</v>
      </c>
    </row>
    <row r="435" spans="2:5" ht="56.25" customHeight="1" x14ac:dyDescent="0.25">
      <c r="B435" s="366" t="s">
        <v>254</v>
      </c>
      <c r="C435" s="364" t="s">
        <v>6</v>
      </c>
      <c r="D435" s="351" t="s">
        <v>258</v>
      </c>
      <c r="E435" s="16" t="s">
        <v>503</v>
      </c>
    </row>
    <row r="436" spans="2:5" ht="18.75" customHeight="1" x14ac:dyDescent="0.25">
      <c r="B436" s="367"/>
      <c r="C436" s="373"/>
      <c r="D436" s="351"/>
      <c r="E436" s="16" t="s">
        <v>504</v>
      </c>
    </row>
    <row r="437" spans="2:5" ht="18.75" customHeight="1" x14ac:dyDescent="0.25">
      <c r="B437" s="367"/>
      <c r="C437" s="373"/>
      <c r="D437" s="351"/>
      <c r="E437" s="16" t="s">
        <v>505</v>
      </c>
    </row>
    <row r="438" spans="2:5" ht="18.75" customHeight="1" x14ac:dyDescent="0.25">
      <c r="B438" s="367"/>
      <c r="C438" s="373"/>
      <c r="D438" s="351"/>
      <c r="E438" s="16" t="s">
        <v>863</v>
      </c>
    </row>
    <row r="439" spans="2:5" ht="18.75" customHeight="1" x14ac:dyDescent="0.25">
      <c r="B439" s="367"/>
      <c r="C439" s="373"/>
      <c r="D439" s="351"/>
      <c r="E439" s="16" t="s">
        <v>506</v>
      </c>
    </row>
    <row r="440" spans="2:5" ht="18.75" customHeight="1" x14ac:dyDescent="0.25">
      <c r="B440" s="367"/>
      <c r="C440" s="373"/>
      <c r="D440" s="351"/>
      <c r="E440" s="16" t="s">
        <v>507</v>
      </c>
    </row>
    <row r="441" spans="2:5" ht="18.75" customHeight="1" x14ac:dyDescent="0.25">
      <c r="B441" s="367"/>
      <c r="C441" s="373"/>
      <c r="D441" s="351"/>
      <c r="E441" s="16" t="s">
        <v>508</v>
      </c>
    </row>
    <row r="442" spans="2:5" ht="18.75" customHeight="1" x14ac:dyDescent="0.25">
      <c r="B442" s="367"/>
      <c r="C442" s="373"/>
      <c r="D442" s="351"/>
      <c r="E442" s="16" t="s">
        <v>509</v>
      </c>
    </row>
    <row r="443" spans="2:5" ht="18.75" customHeight="1" x14ac:dyDescent="0.25">
      <c r="B443" s="367"/>
      <c r="C443" s="373"/>
      <c r="D443" s="351"/>
      <c r="E443" s="16" t="s">
        <v>510</v>
      </c>
    </row>
    <row r="444" spans="2:5" ht="18.75" customHeight="1" x14ac:dyDescent="0.25">
      <c r="B444" s="367"/>
      <c r="C444" s="373"/>
      <c r="D444" s="351"/>
      <c r="E444" s="16" t="s">
        <v>864</v>
      </c>
    </row>
    <row r="445" spans="2:5" ht="18.75" customHeight="1" x14ac:dyDescent="0.25">
      <c r="B445" s="367"/>
      <c r="C445" s="373"/>
      <c r="D445" s="351"/>
      <c r="E445" s="16" t="s">
        <v>511</v>
      </c>
    </row>
    <row r="446" spans="2:5" ht="18.75" customHeight="1" x14ac:dyDescent="0.25">
      <c r="B446" s="368"/>
      <c r="C446" s="365"/>
      <c r="D446" s="351"/>
      <c r="E446" s="16" t="s">
        <v>512</v>
      </c>
    </row>
    <row r="447" spans="2:5" ht="37.5" customHeight="1" x14ac:dyDescent="0.25">
      <c r="B447" s="362" t="s">
        <v>254</v>
      </c>
      <c r="C447" s="364" t="s">
        <v>25</v>
      </c>
      <c r="D447" s="351" t="s">
        <v>259</v>
      </c>
      <c r="E447" s="18" t="s">
        <v>513</v>
      </c>
    </row>
    <row r="448" spans="2:5" ht="18.75" customHeight="1" x14ac:dyDescent="0.25">
      <c r="B448" s="372"/>
      <c r="C448" s="373"/>
      <c r="D448" s="351"/>
      <c r="E448" s="18" t="s">
        <v>514</v>
      </c>
    </row>
    <row r="449" spans="2:5" ht="18.75" customHeight="1" x14ac:dyDescent="0.25">
      <c r="B449" s="372"/>
      <c r="C449" s="373"/>
      <c r="D449" s="351"/>
      <c r="E449" s="18" t="s">
        <v>515</v>
      </c>
    </row>
    <row r="450" spans="2:5" ht="18.75" customHeight="1" x14ac:dyDescent="0.25">
      <c r="B450" s="363"/>
      <c r="C450" s="365"/>
      <c r="D450" s="351"/>
      <c r="E450" s="18" t="s">
        <v>516</v>
      </c>
    </row>
    <row r="451" spans="2:5" ht="56.25" customHeight="1" x14ac:dyDescent="0.25">
      <c r="B451" s="362" t="s">
        <v>254</v>
      </c>
      <c r="C451" s="364" t="s">
        <v>26</v>
      </c>
      <c r="D451" s="351" t="s">
        <v>260</v>
      </c>
      <c r="E451" s="16" t="s">
        <v>517</v>
      </c>
    </row>
    <row r="452" spans="2:5" ht="18.75" customHeight="1" x14ac:dyDescent="0.25">
      <c r="B452" s="372"/>
      <c r="C452" s="373"/>
      <c r="D452" s="351"/>
      <c r="E452" s="16" t="s">
        <v>518</v>
      </c>
    </row>
    <row r="453" spans="2:5" ht="18.75" customHeight="1" x14ac:dyDescent="0.25">
      <c r="B453" s="363"/>
      <c r="C453" s="365"/>
      <c r="D453" s="351"/>
      <c r="E453" s="16" t="s">
        <v>519</v>
      </c>
    </row>
    <row r="454" spans="2:5" ht="75" customHeight="1" x14ac:dyDescent="0.25">
      <c r="B454" s="362" t="s">
        <v>254</v>
      </c>
      <c r="C454" s="364" t="s">
        <v>27</v>
      </c>
      <c r="D454" s="351" t="s">
        <v>261</v>
      </c>
      <c r="E454" s="16" t="s">
        <v>520</v>
      </c>
    </row>
    <row r="455" spans="2:5" ht="18.75" customHeight="1" x14ac:dyDescent="0.25">
      <c r="B455" s="372"/>
      <c r="C455" s="373"/>
      <c r="D455" s="351"/>
      <c r="E455" s="16" t="s">
        <v>521</v>
      </c>
    </row>
    <row r="456" spans="2:5" ht="18.75" customHeight="1" x14ac:dyDescent="0.25">
      <c r="B456" s="372"/>
      <c r="C456" s="373"/>
      <c r="D456" s="351"/>
      <c r="E456" s="16" t="s">
        <v>522</v>
      </c>
    </row>
    <row r="457" spans="2:5" ht="18.75" customHeight="1" x14ac:dyDescent="0.25">
      <c r="B457" s="363"/>
      <c r="C457" s="365"/>
      <c r="D457" s="351"/>
      <c r="E457" s="16" t="s">
        <v>523</v>
      </c>
    </row>
    <row r="458" spans="2:5" ht="37.5" customHeight="1" x14ac:dyDescent="0.25">
      <c r="B458" s="362" t="s">
        <v>257</v>
      </c>
      <c r="C458" s="364"/>
      <c r="D458" s="353" t="s">
        <v>290</v>
      </c>
      <c r="E458" s="20" t="s">
        <v>332</v>
      </c>
    </row>
    <row r="459" spans="2:5" ht="18.75" customHeight="1" x14ac:dyDescent="0.25">
      <c r="B459" s="363"/>
      <c r="C459" s="365"/>
      <c r="D459" s="353"/>
      <c r="E459" s="20" t="s">
        <v>333</v>
      </c>
    </row>
    <row r="460" spans="2:5" ht="37.5" customHeight="1" x14ac:dyDescent="0.25">
      <c r="B460" s="362" t="s">
        <v>262</v>
      </c>
      <c r="C460" s="364"/>
      <c r="D460" s="353" t="s">
        <v>263</v>
      </c>
      <c r="E460" s="20" t="s">
        <v>332</v>
      </c>
    </row>
    <row r="461" spans="2:5" ht="18.75" customHeight="1" x14ac:dyDescent="0.25">
      <c r="B461" s="363"/>
      <c r="C461" s="365"/>
      <c r="D461" s="353"/>
      <c r="E461" s="20" t="s">
        <v>333</v>
      </c>
    </row>
    <row r="462" spans="2:5" ht="37.5" customHeight="1" x14ac:dyDescent="0.25">
      <c r="B462" s="362" t="s">
        <v>264</v>
      </c>
      <c r="C462" s="364"/>
      <c r="D462" s="353" t="s">
        <v>265</v>
      </c>
      <c r="E462" s="20" t="s">
        <v>332</v>
      </c>
    </row>
    <row r="463" spans="2:5" ht="18.75" customHeight="1" x14ac:dyDescent="0.25">
      <c r="B463" s="363"/>
      <c r="C463" s="365"/>
      <c r="D463" s="353"/>
      <c r="E463" s="20" t="s">
        <v>333</v>
      </c>
    </row>
    <row r="464" spans="2:5" ht="37.5" customHeight="1" x14ac:dyDescent="0.25">
      <c r="B464" s="362" t="s">
        <v>264</v>
      </c>
      <c r="C464" s="364" t="s">
        <v>5</v>
      </c>
      <c r="D464" s="351" t="s">
        <v>266</v>
      </c>
      <c r="E464" s="16" t="s">
        <v>524</v>
      </c>
    </row>
    <row r="465" spans="2:5" ht="18.75" customHeight="1" x14ac:dyDescent="0.25">
      <c r="B465" s="372"/>
      <c r="C465" s="373"/>
      <c r="D465" s="351"/>
      <c r="E465" s="16" t="s">
        <v>525</v>
      </c>
    </row>
    <row r="466" spans="2:5" ht="18.75" customHeight="1" x14ac:dyDescent="0.25">
      <c r="B466" s="372"/>
      <c r="C466" s="373"/>
      <c r="D466" s="351"/>
      <c r="E466" s="16" t="s">
        <v>526</v>
      </c>
    </row>
    <row r="467" spans="2:5" ht="18.75" customHeight="1" x14ac:dyDescent="0.25">
      <c r="B467" s="372"/>
      <c r="C467" s="373"/>
      <c r="D467" s="351"/>
      <c r="E467" s="16" t="s">
        <v>527</v>
      </c>
    </row>
    <row r="468" spans="2:5" ht="18.75" customHeight="1" x14ac:dyDescent="0.25">
      <c r="B468" s="372"/>
      <c r="C468" s="373"/>
      <c r="D468" s="351"/>
      <c r="E468" s="16" t="s">
        <v>528</v>
      </c>
    </row>
    <row r="469" spans="2:5" ht="18.75" customHeight="1" x14ac:dyDescent="0.25">
      <c r="B469" s="372"/>
      <c r="C469" s="373"/>
      <c r="D469" s="351"/>
      <c r="E469" s="16" t="s">
        <v>529</v>
      </c>
    </row>
    <row r="470" spans="2:5" ht="18.75" customHeight="1" x14ac:dyDescent="0.25">
      <c r="B470" s="372"/>
      <c r="C470" s="373"/>
      <c r="D470" s="351"/>
      <c r="E470" s="16" t="s">
        <v>530</v>
      </c>
    </row>
    <row r="471" spans="2:5" ht="18.75" customHeight="1" x14ac:dyDescent="0.25">
      <c r="B471" s="372"/>
      <c r="C471" s="373"/>
      <c r="D471" s="351"/>
      <c r="E471" s="16" t="s">
        <v>531</v>
      </c>
    </row>
    <row r="472" spans="2:5" ht="18.75" customHeight="1" x14ac:dyDescent="0.25">
      <c r="B472" s="372"/>
      <c r="C472" s="373"/>
      <c r="D472" s="351"/>
      <c r="E472" s="16" t="s">
        <v>532</v>
      </c>
    </row>
    <row r="473" spans="2:5" ht="18.75" customHeight="1" x14ac:dyDescent="0.25">
      <c r="B473" s="363"/>
      <c r="C473" s="365"/>
      <c r="D473" s="351"/>
      <c r="E473" s="16" t="s">
        <v>533</v>
      </c>
    </row>
    <row r="474" spans="2:5" ht="56.25" customHeight="1" x14ac:dyDescent="0.25">
      <c r="B474" s="362" t="s">
        <v>264</v>
      </c>
      <c r="C474" s="364" t="s">
        <v>6</v>
      </c>
      <c r="D474" s="351" t="s">
        <v>267</v>
      </c>
      <c r="E474" s="20" t="s">
        <v>332</v>
      </c>
    </row>
    <row r="475" spans="2:5" ht="18.75" customHeight="1" x14ac:dyDescent="0.25">
      <c r="B475" s="363"/>
      <c r="C475" s="365"/>
      <c r="D475" s="351"/>
      <c r="E475" s="20" t="s">
        <v>333</v>
      </c>
    </row>
    <row r="476" spans="2:5" ht="18.75" customHeight="1" x14ac:dyDescent="0.25">
      <c r="B476" s="362" t="s">
        <v>268</v>
      </c>
      <c r="C476" s="364"/>
      <c r="D476" s="353" t="s">
        <v>269</v>
      </c>
      <c r="E476" s="18" t="s">
        <v>534</v>
      </c>
    </row>
    <row r="477" spans="2:5" ht="18.75" customHeight="1" x14ac:dyDescent="0.25">
      <c r="B477" s="372"/>
      <c r="C477" s="373"/>
      <c r="D477" s="353"/>
      <c r="E477" s="18" t="s">
        <v>535</v>
      </c>
    </row>
    <row r="478" spans="2:5" ht="18.75" customHeight="1" x14ac:dyDescent="0.25">
      <c r="B478" s="372"/>
      <c r="C478" s="373"/>
      <c r="D478" s="353"/>
      <c r="E478" s="18" t="s">
        <v>536</v>
      </c>
    </row>
    <row r="479" spans="2:5" ht="18.75" customHeight="1" x14ac:dyDescent="0.25">
      <c r="B479" s="372"/>
      <c r="C479" s="373"/>
      <c r="D479" s="353"/>
      <c r="E479" s="18" t="s">
        <v>537</v>
      </c>
    </row>
    <row r="480" spans="2:5" ht="18.75" customHeight="1" x14ac:dyDescent="0.25">
      <c r="B480" s="372"/>
      <c r="C480" s="373"/>
      <c r="D480" s="353"/>
      <c r="E480" s="18" t="s">
        <v>538</v>
      </c>
    </row>
    <row r="481" spans="2:5" ht="18.75" customHeight="1" x14ac:dyDescent="0.25">
      <c r="B481" s="372"/>
      <c r="C481" s="373"/>
      <c r="D481" s="353"/>
      <c r="E481" s="18" t="s">
        <v>539</v>
      </c>
    </row>
    <row r="482" spans="2:5" ht="18.75" customHeight="1" x14ac:dyDescent="0.25">
      <c r="B482" s="372"/>
      <c r="C482" s="373"/>
      <c r="D482" s="353"/>
      <c r="E482" s="18" t="s">
        <v>540</v>
      </c>
    </row>
    <row r="483" spans="2:5" ht="18.75" customHeight="1" x14ac:dyDescent="0.25">
      <c r="B483" s="372"/>
      <c r="C483" s="373"/>
      <c r="D483" s="353"/>
      <c r="E483" s="18" t="s">
        <v>541</v>
      </c>
    </row>
    <row r="484" spans="2:5" ht="18.75" customHeight="1" x14ac:dyDescent="0.25">
      <c r="B484" s="372"/>
      <c r="C484" s="373"/>
      <c r="D484" s="353"/>
      <c r="E484" s="18" t="s">
        <v>542</v>
      </c>
    </row>
    <row r="485" spans="2:5" ht="18.75" customHeight="1" x14ac:dyDescent="0.25">
      <c r="B485" s="363"/>
      <c r="C485" s="365"/>
      <c r="D485" s="353"/>
      <c r="E485" s="18" t="s">
        <v>307</v>
      </c>
    </row>
    <row r="486" spans="2:5" ht="75" x14ac:dyDescent="0.25">
      <c r="B486" s="12" t="s">
        <v>268</v>
      </c>
      <c r="C486" s="4" t="s">
        <v>5</v>
      </c>
      <c r="D486" s="6" t="s">
        <v>270</v>
      </c>
      <c r="E486" s="18" t="s">
        <v>271</v>
      </c>
    </row>
    <row r="487" spans="2:5" ht="93.75" customHeight="1" x14ac:dyDescent="0.25">
      <c r="B487" s="362" t="s">
        <v>272</v>
      </c>
      <c r="C487" s="364"/>
      <c r="D487" s="353" t="s">
        <v>121</v>
      </c>
      <c r="E487" s="16" t="s">
        <v>543</v>
      </c>
    </row>
    <row r="488" spans="2:5" ht="18.75" customHeight="1" x14ac:dyDescent="0.25">
      <c r="B488" s="363"/>
      <c r="C488" s="365"/>
      <c r="D488" s="353"/>
      <c r="E488" s="16" t="s">
        <v>544</v>
      </c>
    </row>
    <row r="489" spans="2:5" ht="18.75" customHeight="1" x14ac:dyDescent="0.25">
      <c r="B489" s="362" t="s">
        <v>273</v>
      </c>
      <c r="C489" s="364"/>
      <c r="D489" s="353" t="s">
        <v>65</v>
      </c>
      <c r="E489" s="16" t="s">
        <v>545</v>
      </c>
    </row>
    <row r="490" spans="2:5" ht="18.75" customHeight="1" x14ac:dyDescent="0.25">
      <c r="B490" s="372"/>
      <c r="C490" s="373"/>
      <c r="D490" s="353"/>
      <c r="E490" s="16" t="s">
        <v>546</v>
      </c>
    </row>
    <row r="491" spans="2:5" ht="18.75" customHeight="1" x14ac:dyDescent="0.25">
      <c r="B491" s="363"/>
      <c r="C491" s="365"/>
      <c r="D491" s="353"/>
      <c r="E491" s="16" t="s">
        <v>307</v>
      </c>
    </row>
    <row r="492" spans="2:5" ht="93.75" x14ac:dyDescent="0.25">
      <c r="B492" s="12" t="s">
        <v>273</v>
      </c>
      <c r="C492" s="8" t="s">
        <v>5</v>
      </c>
      <c r="D492" s="5" t="s">
        <v>274</v>
      </c>
      <c r="E492" s="16" t="s">
        <v>275</v>
      </c>
    </row>
    <row r="493" spans="2:5" ht="37.5" customHeight="1" x14ac:dyDescent="0.25">
      <c r="B493" s="362" t="s">
        <v>276</v>
      </c>
      <c r="C493" s="364"/>
      <c r="D493" s="353" t="s">
        <v>866</v>
      </c>
      <c r="E493" s="20" t="s">
        <v>332</v>
      </c>
    </row>
    <row r="494" spans="2:5" ht="18.75" customHeight="1" x14ac:dyDescent="0.25">
      <c r="B494" s="363"/>
      <c r="C494" s="365"/>
      <c r="D494" s="353"/>
      <c r="E494" s="20" t="s">
        <v>333</v>
      </c>
    </row>
    <row r="495" spans="2:5" ht="37.5" customHeight="1" x14ac:dyDescent="0.25">
      <c r="B495" s="362" t="s">
        <v>276</v>
      </c>
      <c r="C495" s="364" t="s">
        <v>5</v>
      </c>
      <c r="D495" s="351" t="s">
        <v>278</v>
      </c>
      <c r="E495" s="16" t="s">
        <v>547</v>
      </c>
    </row>
    <row r="496" spans="2:5" ht="18.75" customHeight="1" x14ac:dyDescent="0.25">
      <c r="B496" s="372"/>
      <c r="C496" s="373"/>
      <c r="D496" s="351"/>
      <c r="E496" s="16" t="s">
        <v>548</v>
      </c>
    </row>
    <row r="497" spans="2:5" ht="18.75" customHeight="1" x14ac:dyDescent="0.25">
      <c r="B497" s="363"/>
      <c r="C497" s="365"/>
      <c r="D497" s="351"/>
      <c r="E497" s="16" t="s">
        <v>549</v>
      </c>
    </row>
    <row r="498" spans="2:5" ht="37.5" customHeight="1" x14ac:dyDescent="0.25">
      <c r="B498" s="362" t="s">
        <v>276</v>
      </c>
      <c r="C498" s="364" t="s">
        <v>6</v>
      </c>
      <c r="D498" s="351" t="s">
        <v>279</v>
      </c>
      <c r="E498" s="16" t="s">
        <v>550</v>
      </c>
    </row>
    <row r="499" spans="2:5" ht="18.75" customHeight="1" x14ac:dyDescent="0.25">
      <c r="B499" s="372"/>
      <c r="C499" s="373"/>
      <c r="D499" s="351"/>
      <c r="E499" s="16" t="s">
        <v>551</v>
      </c>
    </row>
    <row r="500" spans="2:5" ht="18.75" customHeight="1" x14ac:dyDescent="0.25">
      <c r="B500" s="372"/>
      <c r="C500" s="373"/>
      <c r="D500" s="351"/>
      <c r="E500" s="16" t="s">
        <v>552</v>
      </c>
    </row>
    <row r="501" spans="2:5" ht="18.75" customHeight="1" x14ac:dyDescent="0.25">
      <c r="B501" s="372"/>
      <c r="C501" s="373"/>
      <c r="D501" s="351"/>
      <c r="E501" s="16" t="s">
        <v>553</v>
      </c>
    </row>
    <row r="502" spans="2:5" ht="18.75" customHeight="1" x14ac:dyDescent="0.25">
      <c r="B502" s="372"/>
      <c r="C502" s="373"/>
      <c r="D502" s="351"/>
      <c r="E502" s="16" t="s">
        <v>554</v>
      </c>
    </row>
    <row r="503" spans="2:5" ht="18.75" customHeight="1" x14ac:dyDescent="0.25">
      <c r="B503" s="372"/>
      <c r="C503" s="373"/>
      <c r="D503" s="351"/>
      <c r="E503" s="16" t="s">
        <v>555</v>
      </c>
    </row>
    <row r="504" spans="2:5" ht="18.75" customHeight="1" x14ac:dyDescent="0.25">
      <c r="B504" s="363"/>
      <c r="C504" s="365"/>
      <c r="D504" s="351"/>
      <c r="E504" s="16" t="s">
        <v>516</v>
      </c>
    </row>
    <row r="505" spans="2:5" ht="37.5" customHeight="1" x14ac:dyDescent="0.25">
      <c r="B505" s="362" t="s">
        <v>280</v>
      </c>
      <c r="C505" s="364"/>
      <c r="D505" s="354" t="s">
        <v>282</v>
      </c>
      <c r="E505" s="22" t="s">
        <v>556</v>
      </c>
    </row>
    <row r="506" spans="2:5" ht="18.75" customHeight="1" x14ac:dyDescent="0.25">
      <c r="B506" s="372"/>
      <c r="C506" s="373"/>
      <c r="D506" s="354"/>
      <c r="E506" s="22" t="s">
        <v>557</v>
      </c>
    </row>
    <row r="507" spans="2:5" ht="18.75" customHeight="1" x14ac:dyDescent="0.25">
      <c r="B507" s="372"/>
      <c r="C507" s="373"/>
      <c r="D507" s="354"/>
      <c r="E507" s="22" t="s">
        <v>558</v>
      </c>
    </row>
    <row r="508" spans="2:5" ht="18.75" customHeight="1" x14ac:dyDescent="0.25">
      <c r="B508" s="372"/>
      <c r="C508" s="373"/>
      <c r="D508" s="354"/>
      <c r="E508" s="22" t="s">
        <v>559</v>
      </c>
    </row>
    <row r="509" spans="2:5" ht="18.75" customHeight="1" x14ac:dyDescent="0.25">
      <c r="B509" s="372"/>
      <c r="C509" s="373"/>
      <c r="D509" s="354"/>
      <c r="E509" s="22" t="s">
        <v>560</v>
      </c>
    </row>
    <row r="510" spans="2:5" ht="18.75" customHeight="1" x14ac:dyDescent="0.25">
      <c r="B510" s="363"/>
      <c r="C510" s="365"/>
      <c r="D510" s="354"/>
      <c r="E510" s="22" t="s">
        <v>333</v>
      </c>
    </row>
    <row r="511" spans="2:5" ht="75" customHeight="1" x14ac:dyDescent="0.25">
      <c r="B511" s="362" t="s">
        <v>281</v>
      </c>
      <c r="C511" s="364"/>
      <c r="D511" s="354" t="s">
        <v>284</v>
      </c>
      <c r="E511" s="18" t="s">
        <v>561</v>
      </c>
    </row>
    <row r="512" spans="2:5" x14ac:dyDescent="0.25">
      <c r="B512" s="372"/>
      <c r="C512" s="373"/>
      <c r="D512" s="354"/>
      <c r="E512" s="21" t="s">
        <v>562</v>
      </c>
    </row>
    <row r="513" spans="2:5" x14ac:dyDescent="0.25">
      <c r="B513" s="363"/>
      <c r="C513" s="365"/>
      <c r="D513" s="354"/>
      <c r="E513" s="21" t="s">
        <v>307</v>
      </c>
    </row>
  </sheetData>
  <sheetProtection algorithmName="SHA-512" hashValue="WW36/TvvX8rs2FXtor0LdrEn+33x2XLdfwhLNCiJzlrdv58YLPB2eQ0AHW17lxIqfMlWgenSinrUWyagJ0CgQg==" saltValue="JWfYluuE23MkWTyRBjMxXA=="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(10)h mikrováll.OECD</vt:lpstr>
      <vt:lpstr>ÜHG emissziós célok</vt:lpstr>
      <vt:lpstr>Legördülő lista</vt:lpstr>
      <vt:lpstr>'4.§ (10)h mikrováll.OECD'!_ftn1</vt:lpstr>
      <vt:lpstr>'4.§ (10)h mikrováll.OECD'!Nyomtatási_terület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2025-03-17T15:48:56Z</dcterms:modified>
</cp:coreProperties>
</file>