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HiCe2Nu/ytBnhBrWbq33cX5JbuISQzvyNAXntbvbcDkgQumBC/1SfDIw0tDiAVx5zNNVQzFcLbZKH2BaGNOeSg==" workbookSaltValue="OyfQFZQDpN3Hk3TmgOOvmQ==" workbookSpinCount="100000" lockStructure="1"/>
  <bookViews>
    <workbookView xWindow="-105" yWindow="-105" windowWidth="19305" windowHeight="6675"/>
  </bookViews>
  <sheets>
    <sheet name="Adatlap" sheetId="33" r:id="rId1"/>
    <sheet name="12.§ (2) nagyváll." sheetId="5" r:id="rId2"/>
    <sheet name="ÜHG emissziós célok" sheetId="34" r:id="rId3"/>
    <sheet name="Legördülő lista" sheetId="6" state="hidden" r:id="rId4"/>
  </sheets>
  <definedNames>
    <definedName name="_xlnm._FilterDatabase" localSheetId="1" hidden="1">'12.§ (2) nagyváll.'!$B$2:$K$516</definedName>
    <definedName name="_ftn1" localSheetId="1">'12.§ (2) nagyváll.'!$G$108</definedName>
    <definedName name="_ftnref1" localSheetId="1">'12.§ (2) nagyváll.'!#REF!</definedName>
    <definedName name="LINK_2">#REF!</definedName>
    <definedName name="LINK_4">#REF!</definedName>
    <definedName name="_xlnm.Print_Area" localSheetId="1">'12.§ (2) nagyváll.'!$A$2:$K$523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6" i="5" l="1"/>
  <c r="K296" i="5"/>
  <c r="N295" i="5"/>
  <c r="N47" i="5"/>
  <c r="K47" i="5"/>
  <c r="N46" i="5"/>
  <c r="K45" i="5"/>
  <c r="N44" i="5"/>
  <c r="N43" i="5"/>
  <c r="N32" i="5"/>
  <c r="K32" i="5"/>
  <c r="N31" i="5"/>
  <c r="N30" i="5"/>
  <c r="N29" i="5"/>
  <c r="K28" i="5"/>
  <c r="N27" i="5"/>
  <c r="N229" i="5" l="1"/>
  <c r="N167" i="5"/>
  <c r="N132" i="5"/>
  <c r="N242" i="5"/>
  <c r="N183" i="5"/>
  <c r="N148" i="5"/>
  <c r="N419" i="5" l="1"/>
  <c r="N301" i="5" l="1"/>
  <c r="N300" i="5"/>
  <c r="N299" i="5"/>
  <c r="N298" i="5"/>
  <c r="N79" i="5"/>
  <c r="N78" i="5"/>
  <c r="N77" i="5"/>
  <c r="N76" i="5"/>
  <c r="N75" i="5"/>
  <c r="N74" i="5"/>
  <c r="N73" i="5"/>
  <c r="N72" i="5"/>
  <c r="N71" i="5"/>
  <c r="N70" i="5"/>
  <c r="N69" i="5"/>
  <c r="N68" i="5"/>
  <c r="N67" i="5"/>
  <c r="N66" i="5"/>
  <c r="N65" i="5"/>
  <c r="N49" i="5"/>
  <c r="N399" i="5" l="1"/>
  <c r="N400" i="5"/>
  <c r="N401" i="5"/>
  <c r="N402" i="5"/>
  <c r="N403" i="5"/>
  <c r="N404" i="5"/>
  <c r="N398" i="5"/>
  <c r="N388" i="5"/>
  <c r="N278" i="5"/>
  <c r="N276" i="5"/>
  <c r="N244" i="5"/>
  <c r="N243" i="5"/>
  <c r="N241" i="5"/>
  <c r="N240" i="5"/>
  <c r="N238" i="5"/>
  <c r="N236" i="5"/>
  <c r="N234" i="5"/>
  <c r="N232" i="5"/>
  <c r="N230" i="5"/>
  <c r="N228" i="5"/>
  <c r="N227" i="5"/>
  <c r="N225" i="5"/>
  <c r="N223" i="5"/>
  <c r="N221" i="5"/>
  <c r="N219" i="5"/>
  <c r="N217" i="5"/>
  <c r="N208" i="5"/>
  <c r="N214" i="5"/>
  <c r="N192" i="5"/>
  <c r="N194" i="5"/>
  <c r="N196" i="5"/>
  <c r="N64" i="5"/>
  <c r="N63" i="5"/>
  <c r="N62" i="5"/>
  <c r="N61" i="5"/>
  <c r="N60" i="5"/>
  <c r="N59" i="5"/>
  <c r="N58" i="5"/>
  <c r="N57" i="5"/>
  <c r="N56" i="5"/>
  <c r="N55" i="5"/>
  <c r="N54" i="5"/>
  <c r="N53" i="5"/>
  <c r="N52" i="5"/>
  <c r="N51" i="5"/>
  <c r="N50" i="5"/>
  <c r="J185" i="5"/>
  <c r="N185" i="5" s="1"/>
  <c r="J184" i="5"/>
  <c r="N184" i="5" s="1"/>
  <c r="N522" i="5"/>
  <c r="N523" i="5"/>
  <c r="N520" i="5"/>
  <c r="N519" i="5"/>
  <c r="N518" i="5"/>
  <c r="N517" i="5"/>
  <c r="N516" i="5"/>
  <c r="N505" i="5"/>
  <c r="N504" i="5"/>
  <c r="N503" i="5"/>
  <c r="N502" i="5"/>
  <c r="N499" i="5"/>
  <c r="N498" i="5"/>
  <c r="N495" i="5"/>
  <c r="N494" i="5"/>
  <c r="N493" i="5"/>
  <c r="N492" i="5"/>
  <c r="N491" i="5"/>
  <c r="N490" i="5"/>
  <c r="N489" i="5"/>
  <c r="N488" i="5"/>
  <c r="N476" i="5"/>
  <c r="N475" i="5"/>
  <c r="N474" i="5"/>
  <c r="N472" i="5"/>
  <c r="N471" i="5"/>
  <c r="N470" i="5"/>
  <c r="N461" i="5"/>
  <c r="N460" i="5"/>
  <c r="N459" i="5"/>
  <c r="N458" i="5"/>
  <c r="N457" i="5"/>
  <c r="N456" i="5"/>
  <c r="N455" i="5"/>
  <c r="N454" i="5"/>
  <c r="N453" i="5"/>
  <c r="N452" i="5"/>
  <c r="N451" i="5"/>
  <c r="N450" i="5"/>
  <c r="N449" i="5"/>
  <c r="N448" i="5"/>
  <c r="N447" i="5"/>
  <c r="N446" i="5"/>
  <c r="N445" i="5"/>
  <c r="N416" i="5"/>
  <c r="N415" i="5"/>
  <c r="N414" i="5"/>
  <c r="N413" i="5"/>
  <c r="N412" i="5"/>
  <c r="N411" i="5"/>
  <c r="N410" i="5"/>
  <c r="N409" i="5"/>
  <c r="N397" i="5"/>
  <c r="N396" i="5"/>
  <c r="N395" i="5"/>
  <c r="N394" i="5"/>
  <c r="N393" i="5"/>
  <c r="N392" i="5"/>
  <c r="N390" i="5"/>
  <c r="N389" i="5"/>
  <c r="N386" i="5"/>
  <c r="N385" i="5"/>
  <c r="N384" i="5"/>
  <c r="N383" i="5"/>
  <c r="N382" i="5"/>
  <c r="N381" i="5"/>
  <c r="N380" i="5"/>
  <c r="N379" i="5"/>
  <c r="N378" i="5"/>
  <c r="N377" i="5"/>
  <c r="N376" i="5"/>
  <c r="N375" i="5"/>
  <c r="N374" i="5"/>
  <c r="N373" i="5"/>
  <c r="N372" i="5"/>
  <c r="N371" i="5"/>
  <c r="N370" i="5"/>
  <c r="N369" i="5"/>
  <c r="N367" i="5"/>
  <c r="N366" i="5"/>
  <c r="N365" i="5"/>
  <c r="N364" i="5"/>
  <c r="N363" i="5"/>
  <c r="N362" i="5"/>
  <c r="N361" i="5"/>
  <c r="N360" i="5"/>
  <c r="N359" i="5"/>
  <c r="N358" i="5"/>
  <c r="N357" i="5"/>
  <c r="N356" i="5"/>
  <c r="N355" i="5"/>
  <c r="N354" i="5"/>
  <c r="N353" i="5"/>
  <c r="N352" i="5"/>
  <c r="N351" i="5"/>
  <c r="N350" i="5"/>
  <c r="N347" i="5"/>
  <c r="N346" i="5"/>
  <c r="N345" i="5"/>
  <c r="N344" i="5"/>
  <c r="N343" i="5"/>
  <c r="N342" i="5"/>
  <c r="N341" i="5"/>
  <c r="N340" i="5"/>
  <c r="N339" i="5"/>
  <c r="N338" i="5"/>
  <c r="N325" i="5"/>
  <c r="N326" i="5"/>
  <c r="N327" i="5"/>
  <c r="N328" i="5"/>
  <c r="N329" i="5"/>
  <c r="N330" i="5"/>
  <c r="N331" i="5"/>
  <c r="N332" i="5"/>
  <c r="N333" i="5"/>
  <c r="N334" i="5"/>
  <c r="N335" i="5"/>
  <c r="N336" i="5"/>
  <c r="N324" i="5"/>
  <c r="N323" i="5"/>
  <c r="N322" i="5"/>
  <c r="N321" i="5"/>
  <c r="N320" i="5"/>
  <c r="N319" i="5"/>
  <c r="N318" i="5"/>
  <c r="N317" i="5"/>
  <c r="N316" i="5"/>
  <c r="N315" i="5"/>
  <c r="N314" i="5"/>
  <c r="N313" i="5"/>
  <c r="N312" i="5"/>
  <c r="N311" i="5"/>
  <c r="N310" i="5"/>
  <c r="N308" i="5"/>
  <c r="N309" i="5"/>
  <c r="N307" i="5"/>
  <c r="N306" i="5"/>
  <c r="N305" i="5"/>
  <c r="N304" i="5"/>
  <c r="N303" i="5"/>
  <c r="N302" i="5"/>
  <c r="N297" i="5"/>
  <c r="N294" i="5"/>
  <c r="N293" i="5"/>
  <c r="N292" i="5"/>
  <c r="N291" i="5"/>
  <c r="N290" i="5"/>
  <c r="N282" i="5"/>
  <c r="N281" i="5"/>
  <c r="N280" i="5"/>
  <c r="N279" i="5"/>
  <c r="N277" i="5"/>
  <c r="N275" i="5"/>
  <c r="N253" i="5"/>
  <c r="N251" i="5"/>
  <c r="N252" i="5"/>
  <c r="N249" i="5"/>
  <c r="N248" i="5"/>
  <c r="N247" i="5"/>
  <c r="N246" i="5"/>
  <c r="N239" i="5"/>
  <c r="N237" i="5"/>
  <c r="N235" i="5"/>
  <c r="N233" i="5"/>
  <c r="N231" i="5"/>
  <c r="N226" i="5"/>
  <c r="N224" i="5"/>
  <c r="N222" i="5"/>
  <c r="N220" i="5"/>
  <c r="N218" i="5"/>
  <c r="N216" i="5"/>
  <c r="N215" i="5"/>
  <c r="N213" i="5"/>
  <c r="N212" i="5"/>
  <c r="N211" i="5"/>
  <c r="N210" i="5"/>
  <c r="N209" i="5"/>
  <c r="N207" i="5"/>
  <c r="N206" i="5"/>
  <c r="N205" i="5"/>
  <c r="N204" i="5"/>
  <c r="N203" i="5"/>
  <c r="N202" i="5"/>
  <c r="N201" i="5"/>
  <c r="N200" i="5"/>
  <c r="N199" i="5"/>
  <c r="N198" i="5"/>
  <c r="N197" i="5"/>
  <c r="N195" i="5"/>
  <c r="N193" i="5"/>
  <c r="N191" i="5"/>
  <c r="N190" i="5"/>
  <c r="N189" i="5"/>
  <c r="N188" i="5"/>
  <c r="N187" i="5"/>
  <c r="N186" i="5"/>
  <c r="N182" i="5"/>
  <c r="N181" i="5"/>
  <c r="N180" i="5"/>
  <c r="N179" i="5"/>
  <c r="N178" i="5"/>
  <c r="N177" i="5"/>
  <c r="N176" i="5"/>
  <c r="N175" i="5"/>
  <c r="N174" i="5"/>
  <c r="N173" i="5"/>
  <c r="N172" i="5"/>
  <c r="N171" i="5"/>
  <c r="N170" i="5"/>
  <c r="N169" i="5"/>
  <c r="N168" i="5"/>
  <c r="N166" i="5"/>
  <c r="N165" i="5"/>
  <c r="N164"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0" i="5"/>
  <c r="N131"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7" i="5"/>
  <c r="N96" i="5"/>
  <c r="N95" i="5"/>
  <c r="N93" i="5"/>
  <c r="N91" i="5"/>
  <c r="N89" i="5"/>
  <c r="N87" i="5"/>
  <c r="N85" i="5"/>
  <c r="N81" i="5"/>
  <c r="N80" i="5"/>
  <c r="N48" i="5"/>
  <c r="N42" i="5"/>
  <c r="N39" i="5"/>
  <c r="N37" i="5"/>
  <c r="N36" i="5"/>
  <c r="N35" i="5"/>
  <c r="N34" i="5"/>
  <c r="N33" i="5"/>
  <c r="N26" i="5"/>
  <c r="N25" i="5"/>
  <c r="N23" i="5"/>
  <c r="N10" i="5"/>
  <c r="N9" i="5"/>
  <c r="N11" i="5"/>
  <c r="N6" i="5"/>
  <c r="N5" i="5"/>
  <c r="N7" i="5"/>
  <c r="N8" i="5"/>
  <c r="N496" i="5"/>
  <c r="N444" i="5"/>
  <c r="N443" i="5"/>
  <c r="N442" i="5"/>
  <c r="N440" i="5"/>
  <c r="N438" i="5"/>
  <c r="N436" i="5"/>
  <c r="N434" i="5"/>
  <c r="N432" i="5"/>
  <c r="N430" i="5"/>
  <c r="N427" i="5"/>
  <c r="N417" i="5"/>
  <c r="N24" i="5"/>
  <c r="N524" i="5"/>
  <c r="N521" i="5"/>
  <c r="N515" i="5"/>
  <c r="N514" i="5"/>
  <c r="N513" i="5"/>
  <c r="N512" i="5"/>
  <c r="N511" i="5"/>
  <c r="N510" i="5"/>
  <c r="N509" i="5"/>
  <c r="N508" i="5"/>
  <c r="N507" i="5"/>
  <c r="N506" i="5"/>
  <c r="N497" i="5"/>
  <c r="N486" i="5"/>
  <c r="N485" i="5"/>
  <c r="N484" i="5"/>
  <c r="N483" i="5"/>
  <c r="N482" i="5"/>
  <c r="N481" i="5"/>
  <c r="N480" i="5"/>
  <c r="N479" i="5"/>
  <c r="N478" i="5"/>
  <c r="N477" i="5"/>
  <c r="N473" i="5"/>
  <c r="N469" i="5"/>
  <c r="N468" i="5"/>
  <c r="N467" i="5"/>
  <c r="N466" i="5"/>
  <c r="N465" i="5"/>
  <c r="N464" i="5"/>
  <c r="N463" i="5"/>
  <c r="N462" i="5"/>
  <c r="N441" i="5"/>
  <c r="N439" i="5"/>
  <c r="N437" i="5"/>
  <c r="N435" i="5"/>
  <c r="N433" i="5"/>
  <c r="N431" i="5"/>
  <c r="N429" i="5"/>
  <c r="N428" i="5"/>
  <c r="N426" i="5"/>
  <c r="N425" i="5"/>
  <c r="N424" i="5"/>
  <c r="N423" i="5"/>
  <c r="N422" i="5"/>
  <c r="N421" i="5"/>
  <c r="N420" i="5"/>
  <c r="N418" i="5"/>
  <c r="N348" i="5"/>
  <c r="N337" i="5"/>
  <c r="N289" i="5"/>
  <c r="N288" i="5"/>
  <c r="N287" i="5"/>
  <c r="N286" i="5"/>
  <c r="N285" i="5"/>
  <c r="N284" i="5"/>
  <c r="N283" i="5"/>
  <c r="N274" i="5"/>
  <c r="N273" i="5"/>
  <c r="N272" i="5"/>
  <c r="N271" i="5"/>
  <c r="N270" i="5"/>
  <c r="N269" i="5"/>
  <c r="N268" i="5"/>
  <c r="N267" i="5"/>
  <c r="N266" i="5"/>
  <c r="N265" i="5"/>
  <c r="N264" i="5"/>
  <c r="N263" i="5"/>
  <c r="N262" i="5"/>
  <c r="N261" i="5"/>
  <c r="N260" i="5"/>
  <c r="N259" i="5"/>
  <c r="N258" i="5"/>
  <c r="N257" i="5"/>
  <c r="N256" i="5"/>
  <c r="N255" i="5"/>
  <c r="N254" i="5"/>
  <c r="N99" i="5"/>
  <c r="N98" i="5"/>
  <c r="N38" i="5"/>
  <c r="N22" i="5"/>
  <c r="N21" i="5"/>
  <c r="N20" i="5"/>
  <c r="N19" i="5"/>
  <c r="N18" i="5"/>
  <c r="N17" i="5"/>
  <c r="N16" i="5"/>
  <c r="N15" i="5"/>
  <c r="N14" i="5"/>
  <c r="N13" i="5"/>
  <c r="N12" i="5"/>
</calcChain>
</file>

<file path=xl/sharedStrings.xml><?xml version="1.0" encoding="utf-8"?>
<sst xmlns="http://schemas.openxmlformats.org/spreadsheetml/2006/main" count="2748" uniqueCount="1228">
  <si>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</si>
  <si>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</si>
  <si>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</si>
  <si>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</si>
  <si>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</si>
  <si>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</si>
  <si>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</si>
  <si>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</si>
  <si>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</si>
  <si>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</si>
  <si>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</si>
  <si>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</si>
  <si>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</si>
  <si>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</si>
  <si>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</si>
  <si>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</si>
  <si>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</si>
  <si>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</si>
  <si>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</si>
  <si>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</si>
  <si>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</si>
  <si>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</si>
  <si>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</si>
  <si>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</si>
  <si>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Egyenlő bánásmód és esélyegyenlőség</t>
  </si>
  <si>
    <t>A küszöbérték (International Poverty Line) 2023-ban napi 2,15 USD volt.</t>
  </si>
  <si>
    <t>Érintett közösségek jogai</t>
  </si>
  <si>
    <t>Családbarát követelmények</t>
  </si>
  <si>
    <t>III. Vállalatirányítás</t>
  </si>
  <si>
    <t>Annak bemutatása szükséges, hogy a beszállítók a korábbiakban dokumentáltan fordítottak-e erőforrásokat ESG-tartalmú riportálásra.</t>
  </si>
  <si>
    <t>Üzleti etika</t>
  </si>
  <si>
    <t>Felelős ellátásilánc-menedzsment</t>
  </si>
  <si>
    <t>c</t>
  </si>
  <si>
    <t>d</t>
  </si>
  <si>
    <t>e</t>
  </si>
  <si>
    <t>f</t>
  </si>
  <si>
    <t>Környezeti, társadalmi hatásokhoz való alkalmazkodás</t>
  </si>
  <si>
    <t>A három kérdés  a hatások előfordulásának valószínűségét, az ebből adódó lehetőségeket és a hatásoknak való kitettség nagyságát hivatott felmérni.</t>
  </si>
  <si>
    <t>Energiagazdálkodás</t>
  </si>
  <si>
    <t>Munkakörülmények, életszínvonal, egészségvédelem</t>
  </si>
  <si>
    <t>Külső érintettek</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</si>
  <si>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</si>
  <si>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</si>
  <si>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</si>
  <si>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</si>
  <si>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</si>
  <si>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</si>
  <si>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</si>
  <si>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</si>
  <si>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</si>
  <si>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</si>
  <si>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</si>
  <si>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</si>
  <si>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</si>
  <si>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részletes bemutatása szükséges, hogy a vállalkozás és annak beszállítói milyen időbeli és mennyiségi célokkal rendelkeznek az üvegházhatású gázok kibocsátásának tekintetében.</t>
  </si>
  <si>
    <t>A vállalkozások beszámolnak arről, hogy bevételeik és költségeik milyen arányban minősülnek fenntarthatónak EU-s irányelvek alapján.</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</si>
  <si>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</si>
  <si>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</si>
  <si>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harmadik országbeli beszállítói tiszteletben tartják-e a munkavállalók legalapvetőbb, munkaviszonyból eredő jogait (pl. tisztességes bérezés, szabadidő stb.)</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</si>
  <si>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</si>
  <si>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</si>
  <si>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</si>
  <si>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</si>
  <si>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</si>
  <si>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</si>
  <si>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</si>
  <si>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</si>
  <si>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</si>
  <si>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</si>
  <si>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</si>
  <si>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</si>
  <si>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</si>
  <si>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</si>
  <si>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</si>
  <si>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</si>
  <si>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</si>
  <si>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Annak bemutatása szükséges, hogy a vállalkozás  mekkora beszállítói körrel működik együtt, illetve milyen mértékben ismeri az érintett cégek környezeti és/vagy társadalmi kockázatot jelentő tevékenységeit.</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</si>
  <si>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</si>
  <si>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</si>
  <si>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</si>
  <si>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</si>
  <si>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</si>
  <si>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</si>
  <si>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</si>
  <si>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</si>
  <si>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</si>
  <si>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</si>
  <si>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Annak vizsgálata szükséges, hogy a vállalkozás importja milyen arányban származik magas kockázati besorolású országokból.</t>
  </si>
  <si>
    <t>Annak vizsgálata szükséges, hogy a vállalkozás exportja milyen arányban irányul magas kockázati besorolású országokba.</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</si>
  <si>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</si>
  <si>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</si>
  <si>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</si>
  <si>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</si>
  <si>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</si>
  <si>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</si>
  <si>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</si>
  <si>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</si>
  <si>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</si>
  <si>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</si>
  <si>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</si>
  <si>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</si>
  <si>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</si>
  <si>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</si>
  <si>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</si>
  <si>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</si>
  <si>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</si>
  <si>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</si>
  <si>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</si>
  <si>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</si>
  <si>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</si>
  <si>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</si>
  <si>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</si>
  <si>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</si>
  <si>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</si>
  <si>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</si>
  <si>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</si>
  <si>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</si>
  <si>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</si>
  <si>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</si>
  <si>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</si>
  <si>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</si>
  <si>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</si>
  <si>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</si>
  <si>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</si>
  <si>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</si>
  <si>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</si>
  <si>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</si>
  <si>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</si>
  <si>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</si>
  <si>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</si>
  <si>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</si>
  <si>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</si>
  <si>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</si>
  <si>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</si>
  <si>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</si>
  <si>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</si>
  <si>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</si>
  <si>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</si>
  <si>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</si>
  <si>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</si>
  <si>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</si>
  <si>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</si>
  <si>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</si>
  <si>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</si>
  <si>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</si>
  <si>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</si>
  <si>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</si>
  <si>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</si>
  <si>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</si>
  <si>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</si>
  <si>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</si>
  <si>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</si>
  <si>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</si>
  <si>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</si>
  <si>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</si>
  <si>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</si>
  <si>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</si>
  <si>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</si>
  <si>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</si>
  <si>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</si>
  <si>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</si>
  <si>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</si>
  <si>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</si>
  <si>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</si>
  <si>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</si>
  <si>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</si>
  <si>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</si>
  <si>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</si>
  <si>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</si>
  <si>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</si>
  <si>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</si>
  <si>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</si>
  <si>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</si>
  <si>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</si>
  <si>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</si>
  <si>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</si>
  <si>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</si>
  <si>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</si>
  <si>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</si>
  <si>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</si>
  <si>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</si>
  <si>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</si>
  <si>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</si>
  <si>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</si>
  <si>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</si>
  <si>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</si>
  <si>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</si>
  <si>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</si>
  <si>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</si>
  <si>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</si>
  <si>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</si>
  <si>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</si>
  <si>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</si>
  <si>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</si>
  <si>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</si>
  <si>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</si>
  <si>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</si>
  <si>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</si>
  <si>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</si>
  <si>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</si>
  <si>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</si>
  <si>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</si>
  <si>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</si>
  <si>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</si>
  <si>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</si>
  <si>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</si>
  <si>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</si>
  <si>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</si>
  <si>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</si>
  <si>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</si>
  <si>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</si>
  <si>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</si>
  <si>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</si>
  <si>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</si>
  <si>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</si>
  <si>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</si>
  <si>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</si>
  <si>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</si>
  <si>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</si>
  <si>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</si>
  <si>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</si>
  <si>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</si>
  <si>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</si>
  <si>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</si>
  <si>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</si>
  <si>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</si>
  <si>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</si>
  <si>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</si>
  <si>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</si>
  <si>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</si>
  <si>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</si>
  <si>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</si>
  <si>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</si>
  <si>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</si>
  <si>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</si>
  <si>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</si>
  <si>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</si>
  <si>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</si>
  <si>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</si>
  <si>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</si>
  <si>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</si>
  <si>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</si>
  <si>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</si>
  <si>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</si>
  <si>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</si>
  <si>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</si>
  <si>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</si>
  <si>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</si>
  <si>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</si>
  <si>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</si>
  <si>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</si>
  <si>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</si>
  <si>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</si>
  <si>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</si>
  <si>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</si>
  <si>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</si>
  <si>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</si>
  <si>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</si>
  <si>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</si>
  <si>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</si>
  <si>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</si>
  <si>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</si>
  <si>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</si>
  <si>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</si>
  <si>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</si>
  <si>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</si>
  <si>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</si>
  <si>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</si>
  <si>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</si>
  <si>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</si>
  <si>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</si>
  <si>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</si>
  <si>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</si>
  <si>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</si>
  <si>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</si>
  <si>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</si>
  <si>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</si>
  <si>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</si>
  <si>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</si>
  <si>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</si>
  <si>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</si>
  <si>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</si>
  <si>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</si>
  <si>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</si>
  <si>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</si>
  <si>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</si>
  <si>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</si>
  <si>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</si>
  <si>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</si>
  <si>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</si>
  <si>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</si>
  <si>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</si>
  <si>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</si>
  <si>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</si>
  <si>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</si>
  <si>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</si>
  <si>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A kérdés a közvetlen upstream üzleti partnereire vonatkozik.</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</si>
  <si>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</si>
  <si>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</si>
  <si>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</si>
  <si>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</si>
  <si>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</si>
  <si>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</si>
  <si>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</si>
  <si>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</si>
  <si>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</si>
  <si>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</si>
  <si>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</si>
  <si>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</si>
  <si>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</si>
  <si>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</si>
  <si>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</si>
  <si>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</si>
  <si>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</si>
  <si>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</si>
  <si>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</si>
  <si>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</si>
  <si>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</si>
  <si>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</si>
  <si>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</si>
  <si>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</si>
  <si>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</si>
  <si>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</si>
  <si>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IIGCC kritérium, amely alapján a vállalt célok hitelessége megítélhető.</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</si>
  <si>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</si>
  <si>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</si>
  <si>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A Családbarát Hely tanúsító védjegy egy állami kezdeményezés, amely arra irányul, hogy elismerje és ösztönözze azokat a helyeket, szolgáltatásokat és intézményeket, amelyek különösen figyelembe veszik a családok, különösen a gyermekes családok igényeit és kényelmét. Ez a tanúsítvány azt jelzi, hogy egy adott hely vagy szolgáltató megfelel bizonyos előírásoknak és kritériumoknak, amelyek biztosítják, hogy a családok számára kényelmes, biztonságos és támogató környezetet nyújtanak.</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</si>
  <si>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</si>
  <si>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</si>
  <si>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</si>
  <si>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</si>
  <si>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Egyéb jelentések közé értendők pl. a fenntarthatósági vagy integrált jelentés, a GRI, ESRS (CSRD megfelelést célzó) vagy más globálisan elfogadott szabvány szerinti jelentések.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</si>
  <si>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</si>
  <si>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</si>
  <si>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</si>
  <si>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</si>
  <si>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</si>
  <si>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</si>
  <si>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</si>
  <si>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</si>
  <si>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</si>
  <si>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</si>
  <si>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</si>
  <si>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</si>
  <si>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</si>
  <si>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</si>
  <si>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</si>
  <si>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</si>
  <si>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</si>
  <si>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</si>
  <si>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</si>
  <si>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</si>
  <si>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</si>
  <si>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</si>
  <si>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</si>
  <si>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</si>
  <si>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</si>
  <si>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</si>
  <si>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</si>
  <si>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</si>
  <si>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</si>
  <si>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</si>
  <si>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</si>
  <si>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</si>
  <si>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</si>
  <si>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</si>
  <si>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</si>
  <si>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</si>
  <si>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</si>
  <si>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</si>
  <si>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</si>
  <si>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</si>
  <si>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</si>
  <si>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</si>
  <si>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</si>
  <si>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</si>
  <si>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</si>
  <si>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</si>
  <si>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</si>
  <si>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</si>
  <si>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</si>
  <si>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</si>
  <si>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</si>
  <si>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</si>
  <si>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</si>
  <si>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</si>
  <si>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</si>
  <si>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</si>
  <si>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</si>
  <si>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</si>
  <si>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</si>
  <si>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</si>
  <si>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</si>
  <si>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</si>
  <si>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</si>
  <si>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</si>
  <si>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</si>
  <si>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</si>
  <si>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</si>
  <si>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</si>
  <si>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</si>
  <si>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</si>
  <si>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</si>
  <si>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</si>
  <si>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</si>
  <si>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</si>
  <si>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</si>
  <si>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</si>
  <si>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</si>
  <si>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</si>
  <si>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</si>
  <si>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</si>
  <si>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</si>
  <si>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</si>
  <si>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</si>
  <si>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</si>
  <si>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</si>
  <si>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</si>
  <si>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</si>
  <si>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</si>
  <si>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</si>
  <si>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</si>
  <si>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Gyermekeknek ahhoz fűződő jogai, hogy a szexuális kizsákmányolás és erőszak minden formájával szemben védelemben részesüljön</t>
  </si>
  <si>
    <t>A tanköteles korban lévő gyermekek foglalkoztatásához kapcsolódó jogok és tilalmak</t>
  </si>
  <si>
    <t>Gyermekek azon jogai, hogy védelemben részesüljenek a gazdasági kizsákmányolás ellen, és ne legyenek kényszeríthetők semmiféle kockázattal járó, iskoláztatását veszélyeztető, egészségükre, fizikai, szellemi, lelki, erkölcsi vagy társadalmi fejlődésükre ártalmas munkára</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</si>
  <si>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</si>
  <si>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</si>
  <si>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</si>
  <si>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</si>
  <si>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</si>
  <si>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</si>
  <si>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</si>
  <si>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</si>
  <si>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</si>
  <si>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</si>
  <si>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</si>
  <si>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</si>
  <si>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</si>
  <si>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</si>
  <si>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</si>
  <si>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</si>
  <si>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</si>
  <si>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</si>
  <si>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</si>
  <si>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</si>
  <si>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</si>
  <si>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</si>
  <si>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</si>
  <si>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</si>
  <si>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</si>
  <si>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</si>
  <si>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</si>
  <si>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</si>
  <si>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</si>
  <si>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</si>
  <si>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</si>
  <si>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</si>
  <si>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</si>
  <si>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</si>
  <si>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</si>
  <si>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</si>
  <si>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</si>
  <si>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</si>
  <si>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</si>
  <si>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</si>
  <si>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</si>
  <si>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</si>
  <si>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</si>
  <si>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</si>
  <si>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</si>
  <si>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</si>
  <si>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</si>
  <si>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</si>
  <si>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</si>
  <si>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</si>
  <si>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</si>
  <si>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</si>
  <si>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</si>
  <si>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</si>
  <si>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</si>
  <si>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</si>
  <si>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</si>
  <si>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</si>
  <si>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</si>
  <si>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</si>
  <si>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</si>
  <si>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</si>
  <si>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</si>
  <si>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</si>
  <si>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</si>
  <si>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</si>
  <si>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</si>
  <si>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</si>
  <si>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</si>
  <si>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</si>
  <si>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</si>
  <si>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</si>
  <si>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</si>
  <si>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</si>
  <si>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</si>
  <si>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</si>
  <si>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</si>
  <si>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</si>
  <si>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</si>
  <si>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</si>
  <si>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</si>
  <si>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</si>
  <si>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</si>
  <si>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</si>
  <si>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</si>
  <si>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</si>
  <si>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</si>
  <si>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</si>
  <si>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</si>
  <si>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</si>
  <si>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</si>
  <si>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</si>
  <si>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</si>
  <si>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</si>
  <si>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</si>
  <si>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</si>
  <si>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</si>
  <si>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</si>
  <si>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</si>
  <si>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</si>
  <si>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</si>
  <si>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</si>
  <si>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</si>
  <si>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</si>
  <si>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</si>
  <si>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</si>
  <si>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</si>
  <si>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</si>
  <si>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</si>
  <si>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</si>
  <si>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</si>
  <si>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</si>
  <si>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</si>
  <si>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</si>
  <si>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</si>
  <si>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</si>
  <si>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</si>
  <si>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A panasztételi eljárás hatékonyságának értékelése legalább 12 havonta egyszer és ad hoc jelleggel.</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</si>
  <si>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</si>
  <si>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</si>
  <si>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</si>
  <si>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</si>
  <si>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</si>
  <si>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</si>
  <si>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</si>
  <si>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</si>
  <si>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</si>
  <si>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</si>
  <si>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</si>
  <si>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</si>
  <si>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</si>
  <si>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</si>
  <si>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</si>
  <si>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</si>
  <si>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</si>
  <si>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</si>
  <si>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</si>
  <si>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</si>
  <si>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</si>
  <si>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</si>
  <si>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</si>
  <si>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</si>
  <si>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</si>
  <si>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</si>
  <si>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</si>
  <si>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</si>
  <si>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</si>
  <si>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</si>
  <si>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</si>
  <si>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</si>
  <si>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</si>
  <si>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</si>
  <si>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</si>
  <si>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</si>
  <si>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</si>
  <si>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</si>
  <si>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</si>
  <si>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</si>
  <si>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</si>
  <si>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</si>
  <si>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</si>
  <si>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</si>
  <si>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</si>
  <si>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</si>
  <si>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</si>
  <si>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</si>
  <si>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</si>
  <si>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</si>
  <si>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</si>
  <si>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</si>
  <si>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</si>
  <si>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</si>
  <si>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</si>
  <si>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</si>
  <si>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</si>
  <si>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</si>
  <si>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</si>
  <si>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</si>
  <si>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</si>
  <si>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</si>
  <si>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</si>
  <si>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</si>
  <si>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</si>
  <si>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</si>
  <si>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</si>
  <si>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</si>
  <si>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</si>
  <si>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</si>
  <si>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</si>
  <si>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</si>
  <si>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</si>
  <si>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</si>
  <si>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</si>
  <si>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</si>
  <si>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</si>
  <si>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</si>
  <si>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</si>
  <si>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</si>
  <si>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</si>
  <si>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</si>
  <si>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</si>
  <si>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</si>
  <si>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</si>
  <si>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</si>
  <si>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</si>
  <si>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</si>
  <si>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</si>
  <si>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</si>
  <si>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</si>
  <si>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</si>
  <si>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</si>
  <si>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</si>
  <si>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</si>
  <si>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</si>
  <si>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</si>
  <si>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</si>
  <si>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</si>
  <si>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</si>
  <si>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</si>
  <si>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</si>
  <si>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</si>
  <si>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</si>
  <si>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</si>
  <si>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</si>
  <si>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</si>
  <si>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</si>
  <si>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</si>
  <si>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</si>
  <si>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</si>
  <si>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</si>
  <si>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</si>
  <si>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</si>
  <si>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</si>
  <si>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</si>
  <si>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</si>
  <si>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</si>
  <si>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</si>
  <si>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</si>
  <si>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</si>
  <si>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</si>
  <si>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</si>
  <si>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</si>
  <si>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</si>
  <si>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</si>
  <si>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</si>
  <si>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</si>
  <si>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</si>
  <si>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</si>
  <si>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</si>
  <si>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</si>
  <si>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</si>
  <si>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</si>
  <si>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</si>
  <si>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</si>
  <si>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</si>
  <si>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</si>
  <si>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</si>
  <si>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</si>
  <si>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</si>
  <si>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</si>
  <si>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</si>
  <si>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</si>
  <si>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</si>
  <si>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</si>
  <si>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</si>
  <si>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</si>
  <si>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</si>
  <si>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</si>
  <si>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</si>
  <si>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</si>
  <si>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</si>
  <si>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</si>
  <si>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</si>
  <si>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</si>
  <si>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</si>
  <si>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</si>
  <si>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</si>
  <si>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</si>
  <si>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</si>
  <si>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</si>
  <si>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</si>
  <si>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</si>
  <si>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</si>
  <si>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</si>
  <si>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</si>
  <si>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</si>
  <si>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</si>
  <si>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</si>
  <si>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</si>
  <si>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</si>
  <si>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</si>
  <si>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</si>
  <si>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</si>
  <si>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</si>
  <si>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</si>
  <si>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</si>
  <si>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</si>
  <si>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</si>
  <si>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</si>
  <si>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</si>
  <si>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</si>
  <si>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</si>
  <si>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</si>
  <si>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</si>
  <si>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</si>
  <si>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</si>
  <si>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</si>
  <si>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</si>
  <si>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</si>
  <si>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</si>
  <si>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</si>
  <si>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</si>
  <si>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</si>
  <si>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</si>
  <si>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</si>
  <si>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</si>
  <si>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</si>
  <si>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</si>
  <si>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</si>
  <si>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</si>
  <si>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</si>
  <si>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</si>
  <si>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</si>
  <si>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</si>
  <si>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</si>
  <si>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</si>
  <si>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</si>
  <si>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</si>
  <si>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</si>
  <si>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</si>
  <si>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</si>
  <si>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</si>
  <si>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</si>
  <si>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</si>
  <si>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</si>
  <si>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</si>
  <si>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</si>
  <si>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</si>
  <si>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</si>
  <si>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</si>
  <si>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</si>
  <si>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</si>
  <si>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</si>
  <si>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</si>
  <si>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</si>
  <si>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</si>
  <si>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</si>
  <si>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</si>
  <si>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</si>
  <si>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</si>
  <si>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</si>
  <si>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</si>
  <si>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</si>
  <si>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</si>
  <si>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</si>
  <si>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</si>
  <si>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</si>
  <si>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</si>
  <si>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</si>
  <si>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</si>
  <si>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</si>
  <si>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</si>
  <si>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</si>
  <si>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</si>
  <si>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</si>
  <si>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</si>
  <si>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</si>
  <si>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</si>
  <si>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</si>
  <si>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</si>
  <si>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</si>
  <si>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Egyéb (Szóközökkel maximum 500 karakternyi szabad szövegben bemutatni szükséges.)</t>
  </si>
  <si>
    <t>Ha az S7 kérdésre a válasz „Igen”, abban az esetben a képzett elsősegélynyújtó személyek száma az összes munkavállaló számának hány százaléka? [%]</t>
  </si>
  <si>
    <t>Az elmúlt két üzleti évben az import értékének hány százaléka származott olyan országokból, amelyek a legfrissebb INFORM Risk Index táblázat kockázati osztályozása szerint "High" vagy "Very high" minősítésűek? [%]</t>
  </si>
  <si>
    <t>Az elmúlt két üzleti évben az export értékének hány százaléka irányult olyan országokba, amelyek a legfrissebb INFORM Risk Index táblázat kockázati osztályozása szerint "High" vagy "Very high" minősítésűek?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</si>
  <si>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</si>
  <si>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</si>
  <si>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</si>
  <si>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</si>
  <si>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</si>
  <si>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</si>
  <si>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</si>
  <si>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</si>
  <si>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</si>
  <si>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</si>
  <si>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</si>
  <si>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</si>
  <si>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</si>
  <si>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</si>
  <si>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</si>
  <si>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</si>
  <si>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</si>
  <si>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</si>
  <si>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</si>
  <si>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</si>
  <si>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</si>
  <si>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</si>
  <si>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B1 kategória; létszámadat [fő]:</t>
  </si>
  <si>
    <t>B2 kategória; létszámadat [fő]:</t>
  </si>
  <si>
    <t>C1 kategória; létszámadat [fő]:</t>
  </si>
  <si>
    <t>C2 kategória; létszámadat [fő]:</t>
  </si>
  <si>
    <t>D kategória; létszámadat [fő]:</t>
  </si>
  <si>
    <t>E kategória; létszámadat [fő]:</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</si>
  <si>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</si>
  <si>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</si>
  <si>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</si>
  <si>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</si>
  <si>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</si>
  <si>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</si>
  <si>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</si>
  <si>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</si>
  <si>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</si>
  <si>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</si>
  <si>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</si>
  <si>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</si>
  <si>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menedzsmentjében mekkora a női felsővezetők aránya? [%]</t>
  </si>
  <si>
    <t>Ha a G5 kérdésre a válasz „Igen”, melyek vállalkozása panaszkezelési mechanizmusának vagy panasztételi eljárásának jellemzői? (Több válasz is megjelölhető.)</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</si>
  <si>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</si>
  <si>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</si>
  <si>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</si>
  <si>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</si>
  <si>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Ha a G12 kérdésre a válasz „Igen”, milyen gyakran végzett vállalkozása kockázatértékelést?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</si>
  <si>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</si>
  <si>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</si>
  <si>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</si>
  <si>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Ha a G11 kérdésre a válasz igenlő (bármelyik 'Igen' kezdetű), az ESG mely területei szerepelnek a beszállítói szerződésekben, illetve mely ESG-követelményeknek kell eleget tenniük, amennyiben ez utóbbiak nincsenek szerződésbe foglalva? (Szóközökkel maximum 500 karakternyi szabad szövegben bemutatni szükséges.)</t>
  </si>
  <si>
    <t>Válaszok ellenőrzése</t>
  </si>
  <si>
    <t>Ha a G12 kérdésre a válasz „Igen”, mire terjedt ki a kockázatértékelés? (Több válasz is megjelölhető.)</t>
  </si>
  <si>
    <t>Amennyiben az E10 kérdésre igennel válaszolt, kérjük, mutassa be e folyamatokat. [Szóközökkel maximum 1.500 karakternyi szabad szöveg.]</t>
  </si>
  <si>
    <t>Egyéb szöveges válasz esetén:</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</si>
  <si>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</si>
  <si>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</si>
  <si>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</si>
  <si>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</si>
  <si>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</si>
  <si>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</si>
  <si>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Az EU Taxonómia előírja, hogy a nem pénzügyi vállalkozásoknak közzé kell tenniük a Taxonómiához igazítható („eligible”) és a Taxonómiához igazodó („aligned”) tevékenységeik esetén a kapcsolódó árbevétel, CAPEX és/vagy OPEX arányát.</t>
  </si>
  <si>
    <t>S41</t>
  </si>
  <si>
    <t>Annak bemutatása szükséges, hogy a vállalkozás és annak beszállítói segítik-e a hátrányos helyzetűek munkaerőpiacra történő integrációját.</t>
  </si>
  <si>
    <t>Mekkora a vállalkozása által foglalkoztatott, megváltozott munkaképességű munkavállalók száma, aránya?</t>
  </si>
  <si>
    <t>Mekkora a vállalkozás összes – teljes vagy részmunkaidőben foglalkoztatott – munkavállalóját tekintve a hátrányos helyzetűnek minősülő munkavállalók száma, aránya?</t>
  </si>
  <si>
    <t>A minősítéssel kapcsolatos szabályokat a veszélyes hulladékkal kapcsolatos egyes tevékenységek részletes szabályairól szóló 225/2015. (VIII. 7.) Korm. rendelet tartalmazza.</t>
  </si>
  <si>
    <t>A válaszadás során szükséges kitérni a kockázatkezelésre és az alkalmazkodás módjaira (a negatív hatásokat tompító beruházások ismertetése), illetve azoknak a lehetőségeknek az ismertetésére, amelyek a hatások következtében merülnek fel.</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</si>
  <si>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</si>
  <si>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</si>
  <si>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</si>
  <si>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Vállalkozása rendelkezik 2030-ig tartó célkitűzéssel arra vonatkozólag, hogy az egy üzleti évben felhasznált víz bizonyos hányada újra felhasznált vízből származik majd? Mekkora a kitűzött arányszám?</t>
  </si>
  <si>
    <t>Vállalkozása rendelkezik 2030 utánra vonatkozó célkitűzéssel arra vonatkozólag, hogy az egy üzleti évben felhasznált víz bizonyos hányada újra felhasznált vízből származik majd? Mekkora a kitűzött arányszám?</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</si>
  <si>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</si>
  <si>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</si>
  <si>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</si>
  <si>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</si>
  <si>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</si>
  <si>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Vállalkozása rendelkezik a 2030-ig tartó időszakra célkitűzéssel arra vonatkozóan, hogy az egy üzleti évben keletkezett hulladék bizonyos hányada hasznosításra kerül majd? Mekkora a kitűzött arányszám?</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</si>
  <si>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</si>
  <si>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</si>
  <si>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</si>
  <si>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</si>
  <si>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</si>
  <si>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</si>
  <si>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</si>
  <si>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</si>
  <si>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</si>
  <si>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</si>
  <si>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</si>
  <si>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</si>
  <si>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</si>
  <si>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</si>
  <si>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</si>
  <si>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Amennyiben vállalkozása végzett hulladékminősítést (veszélyes - nem veszélyes kategóriák között), kérjük, ismertesse a folyamatot!(Szóközökkel maximum 1.000 karakternyi szabad szöveg.)</t>
  </si>
  <si>
    <t>Arány [%]:</t>
  </si>
  <si>
    <t>Létszámadat [fő]:</t>
  </si>
  <si>
    <t>Annak bemutatása szükséges, hogy a vállalkozás és annak beszállítói segítik-e a helyi munkaerő minél magasabb arányú foglalkoztatását.</t>
  </si>
  <si>
    <t>Milyen erőfeszítéseket tesz a vállalkozás a helyi munkaerő minél magasabb arányú foglalkoztatása érdekében? (Szóközökkel max. 1000 karakternyi szabad szöveg.)</t>
  </si>
  <si>
    <t>Vállalkozása rendelkezik olyan folyamattal, amelynek segítségével azonosítja, értékeli  a környezeti és társadalmi kockázatokat és lehetőségeket és reagál azokra?</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</si>
  <si>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</si>
  <si>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</si>
  <si>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</si>
  <si>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</si>
  <si>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</si>
  <si>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</si>
  <si>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</si>
  <si>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</si>
  <si>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</si>
  <si>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A panaszkezelési eljárás írásos szabályait a megfelelő helyi nyelven nyilvánosan hozzáférhetővé tételre kerülnek minden olyan országban, ahol a vállalkozás tevékenységet végez.</t>
  </si>
  <si>
    <t>Ha a G9 kérdésre a válasz „Igen”, mutassa be a hatósági bírság kiszabásának részleteit (időpont, indok, büntetés mértéke, a kiváltó okok megszüntetésére tett későbbi lépések) (Szóközökkel maximum 2.000 karakternyi szabad szöveg.)</t>
  </si>
  <si>
    <t>Eseti jelleggel, ha a kockázati helyzet jelentős változására számítottunk</t>
  </si>
  <si>
    <t>Eseti jelleggel, amikor tudjuk, hogy jogsértés történhetett, pl. egy panasz kapcsán</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</si>
  <si>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</si>
  <si>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</si>
  <si>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</si>
  <si>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</si>
  <si>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</si>
  <si>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</si>
  <si>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</si>
  <si>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</si>
  <si>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</si>
  <si>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</si>
  <si>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</si>
  <si>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Vállalkozása rendelkezik a 2030 utáni időszakra célkitűzéssel arra vonatkozóan, hogy az egy üzleti évben keletkezett hulladék bizonyos hányada hasznosításra (és ezen belül újrafeldolgozásra) kerül majd? Mekkora a kitűzött arányszám?</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</si>
  <si>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</si>
  <si>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</si>
  <si>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Amennyiben az adott országban nincsen hivatalos minimálbér, vállalkozása működése során minden dolgozó számára biztosítja az ENSZ által megjelölt nemetközi szegénységi küszöbértéknek  megfelelő összeget?</t>
  </si>
  <si>
    <t>Vállalkozása rendelkezik hivatalos, írásos a munkahelyi egészség- és biztonságra (munkavédelemre) vonatkozó eljárásrenddel,  amely megfelel a helyi törvényekben, iparági követelményekben és nemzetközi szabványokban foglalt előírásoknak?</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</si>
  <si>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</si>
  <si>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</si>
  <si>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</si>
  <si>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</si>
  <si>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</si>
  <si>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</si>
  <si>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</si>
  <si>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</si>
  <si>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</si>
  <si>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</si>
  <si>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</si>
  <si>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</si>
  <si>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</si>
  <si>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</si>
  <si>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válaszadás során javasolt kitérni a lokális munkaerőpiaci tartalékok felkutatására, mobilizálására, megtartására, külföldön dolgozó, hazatérő munkavállalók megszólítására.</t>
  </si>
  <si>
    <t>Ha az S39 kérdésre a válasz nagyobb, mint 0, hány megváltozott munkaképességű munkavállaló tartozik a komplex minősítésre vonatkozó részletes szabályokról szóló 7/2012. (II. 14.) NEFMI rendelet alapján meghatározott kategóriákba?</t>
  </si>
  <si>
    <t>A hátrányos helyzetű munkavállaló fogalmát a  651/2014/EU bizottsági rendelet 2. cikk 4. pontja határozza meg.
„hátrányos helyzetű munkavállaló”: bármely olyan személy, aki: 
a) az előző 6 hónapban nem állt rendszeres, fizetett alkalmazásban; vagy 
b) 15 és 24 év közötti életkorú; vagy 
c) nem szerzett középfokú végzettséget vagy szakmai képesítést (az oktatás egységes nemzetközi osztályozási rendszerének 3. szintje), vagy a nappali tagozatos tanulmányait legfeljebb két éve fejezte be, és még nem állt rendszeres, fizetett alkalmazásban; vagy 
d) 50 éven felüli személy; vagy 
e) egy vagy több eltartottal egyedül élő felnőtt; vagy 
f) valamely tagállamban olyan ágazatban vagy szakmában dolgozik, amelyben a két nem megoszlásában mutatkozó különbség legalább 25%-kal meghaladja a tagállam valamennyi gazdasági ágazatára összességében jellemző átlagos különbséget, és aki az alulreprezentált nemhez tartozik; vagy 
g) egy tagállam etnikai kisebbségéhez tartozik, és akinek szakmai, nyelvi képzésre vagy szakmai tapasztalatszerzésre van szüksége ahhoz, hogy javuljon a tartós foglalkoztatásra való esélye</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</si>
  <si>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</si>
  <si>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</si>
  <si>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</si>
  <si>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Annak bemutatása szükséges, hogy a vállalkozás és annak beszállítói hogyan viszonyulnak a klímavédelmi kérdésekhez a saját beszállítóik kiválasztásakor.</t>
  </si>
  <si>
    <t>Vállalkozása beszerzési folyamatának részeként a beszállítóknak kötelező-e megfelelni az ESG bármely területével kapcsolatos követelményeknek?</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</si>
  <si>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</si>
  <si>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</si>
  <si>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</si>
  <si>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</si>
  <si>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</si>
  <si>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</si>
  <si>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</si>
  <si>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</si>
  <si>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</si>
  <si>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</si>
  <si>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</si>
  <si>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</si>
  <si>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</si>
  <si>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</si>
  <si>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</si>
  <si>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</si>
  <si>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</si>
  <si>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</si>
  <si>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</si>
  <si>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</si>
  <si>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</si>
  <si>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</si>
  <si>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</si>
  <si>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</si>
  <si>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</si>
  <si>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</si>
  <si>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</si>
  <si>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</si>
  <si>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</si>
  <si>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</si>
  <si>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</si>
  <si>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</si>
  <si>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</si>
  <si>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</si>
  <si>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</si>
  <si>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</si>
  <si>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</si>
  <si>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</si>
  <si>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</si>
  <si>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</si>
  <si>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</si>
  <si>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</si>
  <si>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</si>
  <si>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</si>
  <si>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</si>
  <si>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</si>
  <si>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</si>
  <si>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</si>
  <si>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</si>
  <si>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</si>
  <si>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</si>
  <si>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</si>
  <si>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</si>
  <si>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</si>
  <si>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</si>
  <si>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</si>
  <si>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</si>
  <si>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</si>
  <si>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</si>
  <si>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</si>
  <si>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</si>
  <si>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</si>
  <si>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</si>
  <si>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</si>
  <si>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</si>
  <si>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</si>
  <si>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</si>
  <si>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</si>
  <si>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</si>
  <si>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</si>
  <si>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</si>
  <si>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</si>
  <si>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</si>
  <si>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</si>
  <si>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</si>
  <si>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</si>
  <si>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</si>
  <si>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</si>
  <si>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</si>
  <si>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</si>
  <si>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</si>
  <si>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</si>
  <si>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</si>
  <si>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</si>
  <si>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</si>
  <si>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</si>
  <si>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</si>
  <si>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</si>
  <si>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</si>
  <si>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</si>
  <si>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</si>
  <si>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</si>
  <si>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</si>
  <si>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Üzleti évet megelőző üzleti év [%]:</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</si>
  <si>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</si>
  <si>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</si>
  <si>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</si>
  <si>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</si>
  <si>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</si>
  <si>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</si>
  <si>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</si>
  <si>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</si>
  <si>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</si>
  <si>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</si>
  <si>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</si>
  <si>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</si>
  <si>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</si>
  <si>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</si>
  <si>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</si>
  <si>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</si>
  <si>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</si>
  <si>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</si>
  <si>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</si>
  <si>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</si>
  <si>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</si>
  <si>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</si>
  <si>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</si>
  <si>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</si>
  <si>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</si>
  <si>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</si>
  <si>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</si>
  <si>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</si>
  <si>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</si>
  <si>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</si>
  <si>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</si>
  <si>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</si>
  <si>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</si>
  <si>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</si>
  <si>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</si>
  <si>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</si>
  <si>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</si>
  <si>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</si>
  <si>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</si>
  <si>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</si>
  <si>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</si>
  <si>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</si>
  <si>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</si>
  <si>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</si>
  <si>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</si>
  <si>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</si>
  <si>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</si>
  <si>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</si>
  <si>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</si>
  <si>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</si>
  <si>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</si>
  <si>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</si>
  <si>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</si>
  <si>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</si>
  <si>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</si>
  <si>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</si>
  <si>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</si>
  <si>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</si>
  <si>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</si>
  <si>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</si>
  <si>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</si>
  <si>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</si>
  <si>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</si>
  <si>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</si>
  <si>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</si>
  <si>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</si>
  <si>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</si>
  <si>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</si>
  <si>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</si>
  <si>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</si>
  <si>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</si>
  <si>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</si>
  <si>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</si>
  <si>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</si>
  <si>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</si>
  <si>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</si>
  <si>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</si>
  <si>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</si>
  <si>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</si>
  <si>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</si>
  <si>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</si>
  <si>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Üzleti év[%]:</t>
  </si>
  <si>
    <t>Igen és az alábbi területekre terjed ki (több választ is bejelölhet, amennyiben valamelyik területet nem jelöli meg, azt szövegesen indokolhatja):</t>
  </si>
  <si>
    <t>Megjelölés hiányában: Szóközökkel maximum 500 karakternyi szabad szövegben bemutatható.</t>
  </si>
  <si>
    <t>Az ellátási lánc közvetlen szállítóinak száma az elmúlt üzleti évben [db]:</t>
  </si>
  <si>
    <t>A kockázatértékelésekben érintett szállítók aránya az elmúlt üzleti évben [%]</t>
  </si>
  <si>
    <t>Az ellátási lánc közvetlen szállítóinak száma az elmúlt üzleti évet megelőző üzleti évben [db]</t>
  </si>
  <si>
    <t>A kockázatértékelésekben érintett szállítók aránya az elmúlt üzleti évet megelőző üzleti évben [%]:</t>
  </si>
  <si>
    <t>Kérjük adja meg vállalkozása taxonómiához igazítható árbevételének arányát az elmúlt üzleti évben! [%]</t>
  </si>
  <si>
    <t>Kérjük adja meg vállalkozása taxonómiához igazítható beruházási költségének arányát az elmúlt üzleti évben! [%]</t>
  </si>
  <si>
    <t>Kérjük adja meg vállalkozása taxonómiához igazodó árbevételének arányát az elmúlt üzleti évben! [%]</t>
  </si>
  <si>
    <t>Kérjük adja meg vállalkozása taxonómiához igazítható működési költségének arányát az elmúlt üzleti évben! [%]</t>
  </si>
  <si>
    <t>Kérjük adja meg vállalkozása taxonómiához igazodó beruházási költségének arányát az elmúlt üzleti évben! [%]</t>
  </si>
  <si>
    <t>Kérjük adja meg vállalkozása taxonómiához igazodó működési költségének arányát az elmúlt üzleti évben! [%]</t>
  </si>
  <si>
    <t>Kérjük adja meg vállalkozása taxonómiához igazítható árbevételének arányát az elmúlt üzleti évet megelőző üzleti évben! [%]</t>
  </si>
  <si>
    <t>Kérjük adja meg vállalkozása taxonómiához igazítható beruházási költségének arányát az elmúlt üzleti évet megelőző üzleti évben! [%]</t>
  </si>
  <si>
    <t>Kérjük adja meg vállalkozása taxonómiához igazítható működési költségének arányát az elmúlt üzleti évet megelőző üzleti évben! [%]</t>
  </si>
  <si>
    <t>Kérjük adja meg vállalkozása taxonómiához igazodó árbevételének arányát az elmúlt üzleti évet megelőző üzleti évben! [%]</t>
  </si>
  <si>
    <t>Kérjük adja meg vállalkozása taxonómiához igazodó beruházási költségének arányát az elmúlt üzleti évet megelőző üzleti évben! [%]</t>
  </si>
  <si>
    <t>Kérjük adja meg vállalkozása taxonómiához igazodó működési költségének arányát az elmúlt üzleti évet megelőző üzleti évben! [%]</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</si>
  <si>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</si>
  <si>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</si>
  <si>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</si>
  <si>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</si>
  <si>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</si>
  <si>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</si>
  <si>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</si>
  <si>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</si>
  <si>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</si>
  <si>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</si>
  <si>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</si>
  <si>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</si>
  <si>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</si>
  <si>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</si>
  <si>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</si>
  <si>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</si>
  <si>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</si>
  <si>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</si>
  <si>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</si>
  <si>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</si>
  <si>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</si>
  <si>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</si>
  <si>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</si>
  <si>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</si>
  <si>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</si>
  <si>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</si>
  <si>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</si>
  <si>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</si>
  <si>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</si>
  <si>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</si>
  <si>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</si>
  <si>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</si>
  <si>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bemutatása szükséges, hogy a vállalkozás és annak beszállítói rendelkeznek-e már tapasztalattal az ellátási láncuk fenntarthatósági kockázatainak értékeléséről.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</si>
  <si>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</si>
  <si>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</si>
  <si>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</si>
  <si>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</si>
  <si>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</si>
  <si>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</si>
  <si>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</si>
  <si>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</si>
  <si>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</si>
  <si>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</si>
  <si>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</si>
  <si>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</si>
  <si>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</si>
  <si>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</si>
  <si>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</si>
  <si>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</si>
  <si>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</si>
  <si>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</si>
  <si>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működésük során tiszteletben tartják-e a gondolat-, lelkiismereti és vallásszabadsághoz fűződő jogait.</t>
  </si>
  <si>
    <t>Annak vizsgálata szükséges, hogy a vállalkozás, illetve annak ellátási láncában szereplő vállalkozások működésük során biztosítják-e az egyesülési, a gyülekezési, a szervezkedési és a kollektív tárgyalási jogokat a velük kapcsolatba kerülő magánszemélyek (jellemzően munkavállalók) számára.</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</si>
  <si>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</si>
  <si>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</si>
  <si>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családbarát munkahelyeknek tekinthetőek-e.</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</si>
  <si>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</si>
  <si>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</si>
  <si>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</si>
  <si>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</si>
  <si>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</si>
  <si>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</si>
  <si>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</si>
  <si>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</si>
  <si>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</si>
  <si>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</si>
  <si>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</si>
  <si>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</si>
  <si>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</si>
  <si>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</si>
  <si>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</si>
  <si>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</si>
  <si>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</si>
  <si>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</si>
  <si>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</si>
  <si>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illetve annak ellátási láncában szereplő vállalkozások felsővezetői között milyen arányt képviselnek a női vezetők.</t>
  </si>
  <si>
    <t>Verziószám:</t>
  </si>
  <si>
    <t>1.1</t>
  </si>
  <si>
    <t>Hatályosság:</t>
  </si>
  <si>
    <t>2025. 03. 17 -</t>
  </si>
  <si>
    <t xml:space="preserve">2023. évi CVIII. törvény: 
3. § (1) A lényegesség elve azt biztosítja, hogy a vállalkozások megfelelő információkat hozzanak nyilvánosságra a náluk felmerülő ESG kockázatokról és lehetőségekről.
 (2) A vállalkozás a lényegesség elvét szem előtt tartva a fenntarthatósági célú átvilágítási kötelezettségei keretében – az üzleti titok sérelme nélkül – bárki számára megismerhetővé teszi
 1. azt, hogy a fenntarthatósági kérdések hogyan befolyásolják a vállalkozás teljesítményét, helyzetét és fejlődését,
 2. a vállalkozásnál felmerülő ESG kockázatokat és lehetőségeket, valamint
 3. az 1. és 2. pontban felsoroltak emberekre és környezetre gyakorolt hatásait.
</t>
  </si>
  <si>
    <t>Annak bemutatása szükséges, hogy a vállalkozás és annak beszállítói működésük során milyen hatással vannak a társadalomra és a környezetre.</t>
  </si>
  <si>
    <t xml:space="preserve">A lényegesség elve alapján hogyan értékeli a vállalkozása működése során annak a társadalomra és a környezetre gyakorolt hatását? 
A fenntarthatóság érvényesítése érdekében figyelembe veszi-e a Nemzeti Fenntartható Fejlődési Keretstratégiában foglaltakat a tevékenysége során? Ha igen, hogyan teszi ezt? [Szóközökkel maximum 4.000 karakternyi szabad szöveg.]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</si>
</sst>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5"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5" fillId="0" borderId="0"/>
    <xf numFmtId="9" fontId="6" fillId="0" borderId="0" applyFont="0" applyFill="0" applyBorder="0" applyAlignment="0" applyProtection="0"/>
    <xf numFmtId="0" fontId="33" fillId="0" borderId="0" applyNumberFormat="0" applyFill="0" applyBorder="0" applyAlignment="0" applyProtection="0"/>
  </cellStyleXfs>
  <cellXfs count="443">
    <xf numFmtId="0" fontId="0" fillId="0" borderId="0" xfId="0"/>
    <xf numFmtId="0" fontId="1" fillId="0" borderId="0" xfId="0" applyFont="1"/>
    <xf numFmtId="0" fontId="10" fillId="0" borderId="3" xfId="0" applyFont="1" applyBorder="1" applyAlignment="1">
      <alignment vertical="center" wrapText="1"/>
    </xf>
    <xf numFmtId="0" fontId="8"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0" fontId="8" fillId="0" borderId="3" xfId="0" applyFont="1" applyBorder="1" applyAlignment="1">
      <alignment vertical="center" wrapText="1"/>
    </xf>
    <xf numFmtId="0" fontId="14" fillId="0" borderId="3" xfId="0" applyFont="1" applyBorder="1" applyAlignment="1">
      <alignment vertical="center" wrapText="1"/>
    </xf>
    <xf numFmtId="0" fontId="3" fillId="0" borderId="3" xfId="0" quotePrefix="1" applyFont="1" applyBorder="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left" vertical="center"/>
    </xf>
    <xf numFmtId="0" fontId="21" fillId="0" borderId="3" xfId="0" applyFont="1" applyBorder="1" applyAlignment="1">
      <alignment horizontal="left" vertical="center"/>
    </xf>
    <xf numFmtId="0" fontId="21" fillId="0" borderId="3" xfId="0" applyFont="1" applyBorder="1" applyAlignment="1">
      <alignment vertical="center"/>
    </xf>
    <xf numFmtId="0" fontId="10" fillId="0" borderId="3" xfId="0" quotePrefix="1" applyFont="1" applyBorder="1" applyAlignment="1">
      <alignment vertical="center" wrapText="1"/>
    </xf>
    <xf numFmtId="0" fontId="21" fillId="0" borderId="3" xfId="0" applyFont="1" applyBorder="1" applyAlignment="1">
      <alignment horizontal="left" vertical="center" wrapText="1"/>
    </xf>
    <xf numFmtId="0" fontId="10" fillId="0" borderId="3" xfId="0" quotePrefix="1" applyFont="1" applyBorder="1" applyAlignment="1">
      <alignment horizontal="left" vertical="center" wrapText="1"/>
    </xf>
    <xf numFmtId="0" fontId="21" fillId="0" borderId="3" xfId="0" applyFont="1" applyBorder="1"/>
    <xf numFmtId="0" fontId="10" fillId="0" borderId="3" xfId="0" quotePrefix="1" applyFont="1" applyFill="1" applyBorder="1" applyAlignment="1">
      <alignment vertical="center" wrapText="1"/>
    </xf>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2" fillId="7" borderId="6" xfId="0" quotePrefix="1" applyNumberFormat="1" applyFont="1" applyFill="1" applyBorder="1" applyAlignment="1">
      <alignment vertical="center" wrapText="1"/>
    </xf>
    <xf numFmtId="49" fontId="22" fillId="7" borderId="3" xfId="0" quotePrefix="1" applyNumberFormat="1" applyFont="1" applyFill="1" applyBorder="1" applyAlignment="1">
      <alignment vertical="center" wrapText="1"/>
    </xf>
    <xf numFmtId="0" fontId="10" fillId="0" borderId="3" xfId="0" applyFont="1" applyFill="1" applyBorder="1" applyAlignment="1">
      <alignment vertical="center" wrapText="1"/>
    </xf>
    <xf numFmtId="0" fontId="10" fillId="2" borderId="11" xfId="0" applyFont="1" applyFill="1" applyBorder="1" applyAlignment="1" applyProtection="1">
      <alignment vertical="center" wrapText="1"/>
      <protection locked="0"/>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6" fontId="10" fillId="2" borderId="11" xfId="0" applyNumberFormat="1" applyFont="1" applyFill="1" applyBorder="1" applyAlignment="1" applyProtection="1">
      <alignment vertical="center" wrapText="1"/>
      <protection locked="0"/>
    </xf>
    <xf numFmtId="3" fontId="10" fillId="2" borderId="11" xfId="0" applyNumberFormat="1"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4"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top" wrapText="1"/>
      <protection locked="0"/>
    </xf>
    <xf numFmtId="164" fontId="10" fillId="0" borderId="11" xfId="0" applyNumberFormat="1" applyFont="1" applyFill="1" applyBorder="1" applyAlignment="1" applyProtection="1">
      <alignment vertical="center" wrapText="1"/>
    </xf>
    <xf numFmtId="0" fontId="25" fillId="2" borderId="3" xfId="0" quotePrefix="1" applyFont="1" applyFill="1" applyBorder="1" applyAlignment="1" applyProtection="1">
      <alignment horizontal="left" vertical="center" wrapText="1"/>
      <protection locked="0"/>
    </xf>
    <xf numFmtId="0" fontId="26" fillId="2" borderId="3" xfId="0" applyFont="1" applyFill="1" applyBorder="1" applyAlignment="1" applyProtection="1">
      <alignment vertical="center" wrapText="1"/>
      <protection locked="0"/>
    </xf>
    <xf numFmtId="0" fontId="27"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165" fontId="10" fillId="2" borderId="11" xfId="2" applyNumberFormat="1" applyFont="1" applyFill="1" applyBorder="1" applyAlignment="1" applyProtection="1">
      <alignment vertical="center" wrapText="1"/>
      <protection locked="0"/>
    </xf>
    <xf numFmtId="0" fontId="1" fillId="0" borderId="0" xfId="1" applyFont="1" applyProtection="1"/>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1" fillId="0" borderId="3" xfId="0" applyFont="1" applyBorder="1" applyAlignment="1" applyProtection="1">
      <alignment horizontal="left" vertical="center" wrapText="1"/>
    </xf>
    <xf numFmtId="0" fontId="10" fillId="8" borderId="3" xfId="0" quotePrefix="1" applyFont="1" applyFill="1" applyBorder="1" applyAlignment="1" applyProtection="1">
      <alignment horizontal="center" vertical="center" wrapText="1"/>
    </xf>
    <xf numFmtId="0" fontId="21" fillId="0" borderId="3" xfId="0" applyFont="1" applyBorder="1" applyAlignment="1" applyProtection="1">
      <alignment vertical="center" wrapText="1"/>
    </xf>
    <xf numFmtId="164" fontId="21"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9" fillId="0" borderId="9" xfId="0" applyFont="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1"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8"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65" fontId="21"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1" fillId="0" borderId="9"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31" fillId="0" borderId="3" xfId="0" applyFont="1" applyFill="1" applyBorder="1" applyAlignment="1" applyProtection="1">
      <alignment horizontal="left" vertical="top" wrapText="1"/>
    </xf>
    <xf numFmtId="0" fontId="11" fillId="0" borderId="9" xfId="0"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Fill="1" applyBorder="1" applyAlignment="1" applyProtection="1">
      <alignment vertical="center" wrapText="1"/>
    </xf>
    <xf numFmtId="0" fontId="10" fillId="0" borderId="3" xfId="0" applyFont="1" applyBorder="1" applyAlignment="1" applyProtection="1">
      <alignment vertical="top" wrapText="1"/>
    </xf>
    <xf numFmtId="0" fontId="9" fillId="0" borderId="3"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13" fillId="0" borderId="0" xfId="0" applyFont="1" applyAlignment="1" applyProtection="1">
      <alignment vertical="center"/>
    </xf>
    <xf numFmtId="0" fontId="8" fillId="0" borderId="3" xfId="0" applyFont="1" applyBorder="1" applyAlignment="1" applyProtection="1">
      <alignment horizontal="center" vertical="center"/>
    </xf>
    <xf numFmtId="0" fontId="12" fillId="0" borderId="3" xfId="0" applyFont="1" applyBorder="1" applyAlignment="1" applyProtection="1">
      <alignment vertical="center" wrapText="1"/>
    </xf>
    <xf numFmtId="0" fontId="8" fillId="0" borderId="3" xfId="0" applyFont="1" applyBorder="1" applyAlignment="1" applyProtection="1">
      <alignment horizontal="center" vertical="center" wrapText="1"/>
    </xf>
    <xf numFmtId="0" fontId="10" fillId="0" borderId="3" xfId="0" quotePrefix="1" applyFont="1" applyBorder="1" applyAlignment="1" applyProtection="1">
      <alignment vertical="center" wrapText="1"/>
    </xf>
    <xf numFmtId="166" fontId="21" fillId="0" borderId="3" xfId="0" applyNumberFormat="1" applyFont="1" applyBorder="1" applyAlignment="1" applyProtection="1">
      <alignment vertical="center" wrapText="1"/>
    </xf>
    <xf numFmtId="164" fontId="21" fillId="0" borderId="3" xfId="0" applyNumberFormat="1" applyFont="1" applyBorder="1" applyAlignment="1" applyProtection="1">
      <alignment vertical="center" wrapText="1"/>
    </xf>
    <xf numFmtId="0" fontId="22" fillId="8" borderId="9"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22" fillId="8" borderId="10" xfId="0" applyFont="1" applyFill="1" applyBorder="1" applyAlignment="1" applyProtection="1">
      <alignment horizontal="center" vertical="center" wrapText="1"/>
    </xf>
    <xf numFmtId="0" fontId="9" fillId="0" borderId="3" xfId="0" quotePrefix="1" applyFont="1" applyBorder="1" applyAlignment="1" applyProtection="1">
      <alignment horizontal="left" vertical="top" wrapText="1"/>
    </xf>
    <xf numFmtId="0" fontId="11" fillId="0" borderId="3" xfId="0" applyFont="1" applyBorder="1" applyAlignment="1" applyProtection="1">
      <alignment vertical="center"/>
    </xf>
    <xf numFmtId="0" fontId="11" fillId="0" borderId="3" xfId="0" applyFont="1" applyBorder="1" applyAlignment="1" applyProtection="1">
      <alignment vertical="center" wrapText="1"/>
    </xf>
    <xf numFmtId="0" fontId="14" fillId="0" borderId="3" xfId="0" applyFont="1" applyBorder="1" applyAlignment="1" applyProtection="1">
      <alignment vertical="center" wrapText="1"/>
    </xf>
    <xf numFmtId="0" fontId="4" fillId="0" borderId="3" xfId="0" quotePrefix="1" applyFont="1" applyBorder="1" applyAlignment="1" applyProtection="1">
      <alignment horizontal="left" vertical="top" wrapText="1"/>
    </xf>
    <xf numFmtId="0" fontId="12" fillId="0" borderId="3" xfId="0" applyFont="1" applyFill="1" applyBorder="1" applyAlignment="1" applyProtection="1">
      <alignment vertical="center" wrapText="1"/>
    </xf>
    <xf numFmtId="0" fontId="9" fillId="0" borderId="3" xfId="0" applyFont="1" applyBorder="1" applyAlignment="1" applyProtection="1">
      <alignment vertical="top" wrapText="1"/>
    </xf>
    <xf numFmtId="0" fontId="15"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0" fontId="9"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0" xfId="0" applyFont="1" applyFill="1" applyAlignment="1" applyProtection="1">
      <alignment vertical="center"/>
    </xf>
    <xf numFmtId="0" fontId="9" fillId="0" borderId="3" xfId="0" applyFont="1" applyBorder="1" applyAlignment="1" applyProtection="1">
      <alignment vertical="top"/>
    </xf>
    <xf numFmtId="0" fontId="22" fillId="8"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wrapText="1"/>
    </xf>
    <xf numFmtId="0" fontId="9" fillId="0" borderId="0" xfId="0" applyFont="1" applyAlignment="1" applyProtection="1">
      <alignment vertical="center"/>
    </xf>
    <xf numFmtId="0" fontId="10" fillId="0" borderId="3" xfId="0" applyFont="1" applyFill="1" applyBorder="1" applyAlignment="1" applyProtection="1">
      <alignment horizontal="left" vertical="center" wrapText="1"/>
    </xf>
    <xf numFmtId="0" fontId="10" fillId="0" borderId="11" xfId="0" applyFont="1" applyFill="1" applyBorder="1" applyAlignment="1" applyProtection="1">
      <alignment vertical="center" wrapText="1"/>
    </xf>
    <xf numFmtId="0" fontId="8" fillId="0" borderId="11" xfId="0" applyFont="1" applyBorder="1" applyAlignment="1" applyProtection="1">
      <alignment horizontal="center" vertical="center"/>
    </xf>
    <xf numFmtId="0" fontId="9" fillId="0" borderId="11" xfId="0" applyFont="1" applyBorder="1" applyAlignment="1" applyProtection="1">
      <alignment horizontal="center" vertical="center"/>
    </xf>
    <xf numFmtId="0" fontId="12" fillId="0" borderId="11" xfId="0" applyFont="1" applyFill="1" applyBorder="1" applyAlignment="1" applyProtection="1">
      <alignment horizontal="left" vertical="center" wrapText="1"/>
    </xf>
    <xf numFmtId="0" fontId="9" fillId="8" borderId="3" xfId="0" applyFont="1" applyFill="1" applyBorder="1" applyAlignment="1" applyProtection="1">
      <alignment vertical="center" wrapText="1"/>
    </xf>
    <xf numFmtId="0" fontId="8" fillId="0" borderId="1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 xfId="0" quotePrefix="1" applyFont="1" applyFill="1" applyBorder="1" applyAlignment="1" applyProtection="1">
      <alignment vertical="top" wrapText="1"/>
    </xf>
    <xf numFmtId="0" fontId="15"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0" fillId="0" borderId="9"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xf>
    <xf numFmtId="0" fontId="1" fillId="0" borderId="6" xfId="0" applyFont="1" applyBorder="1" applyAlignment="1" applyProtection="1">
      <alignment horizontal="left" vertical="center" wrapText="1"/>
    </xf>
    <xf numFmtId="0" fontId="9" fillId="0" borderId="3" xfId="0" quotePrefix="1" applyFont="1" applyFill="1" applyBorder="1" applyAlignment="1" applyProtection="1">
      <alignment horizontal="left" vertical="center" wrapText="1"/>
    </xf>
    <xf numFmtId="0" fontId="3" fillId="0" borderId="3" xfId="0" applyFont="1" applyBorder="1" applyAlignment="1" applyProtection="1">
      <alignment horizontal="center" vertical="center" textRotation="90"/>
    </xf>
    <xf numFmtId="0" fontId="13" fillId="0" borderId="3" xfId="0" applyFont="1" applyBorder="1" applyAlignment="1" applyProtection="1">
      <alignment vertical="top" wrapText="1"/>
    </xf>
    <xf numFmtId="0" fontId="10" fillId="0" borderId="3" xfId="0" applyFont="1" applyFill="1" applyBorder="1" applyAlignment="1" applyProtection="1">
      <alignment vertical="center" wrapText="1"/>
    </xf>
    <xf numFmtId="3" fontId="21" fillId="0" borderId="3" xfId="0" applyNumberFormat="1" applyFont="1" applyBorder="1" applyAlignment="1" applyProtection="1">
      <alignment vertical="center" wrapText="1"/>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8" fillId="0" borderId="3"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3" fillId="0" borderId="11"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textRotation="90"/>
    </xf>
    <xf numFmtId="0" fontId="9" fillId="0" borderId="11" xfId="0" quotePrefix="1" applyFont="1" applyFill="1" applyBorder="1" applyAlignment="1" applyProtection="1">
      <alignment horizontal="left" vertical="center" wrapText="1"/>
    </xf>
    <xf numFmtId="0" fontId="8" fillId="0" borderId="11" xfId="0" quotePrefix="1" applyFont="1" applyFill="1" applyBorder="1" applyAlignment="1" applyProtection="1">
      <alignment horizontal="left" vertical="center" wrapText="1"/>
    </xf>
    <xf numFmtId="0" fontId="9" fillId="0" borderId="11" xfId="0" applyFont="1" applyBorder="1" applyAlignment="1" applyProtection="1">
      <alignment horizontal="left" vertical="top"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1"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7" fillId="0" borderId="3" xfId="0" applyFont="1" applyFill="1" applyBorder="1" applyAlignment="1" applyProtection="1">
      <alignment vertical="top" wrapText="1"/>
    </xf>
    <xf numFmtId="0" fontId="9"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2" fillId="0" borderId="16" xfId="0" applyFont="1" applyBorder="1" applyAlignment="1" applyProtection="1">
      <alignment horizontal="left" vertical="center"/>
    </xf>
    <xf numFmtId="0" fontId="32" fillId="0" borderId="18" xfId="0" applyFont="1" applyBorder="1" applyAlignment="1" applyProtection="1">
      <alignment horizontal="left" vertical="center"/>
    </xf>
    <xf numFmtId="0" fontId="32" fillId="0" borderId="20" xfId="0"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32"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9" fillId="0" borderId="10" xfId="0" applyFont="1" applyFill="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Fill="1" applyBorder="1" applyAlignment="1" applyProtection="1">
      <alignment horizontal="center" vertical="center" wrapText="1"/>
    </xf>
    <xf numFmtId="0" fontId="9" fillId="0" borderId="3" xfId="0" quotePrefix="1" applyFont="1" applyBorder="1" applyAlignment="1" applyProtection="1">
      <alignment horizontal="left" vertical="center" wrapText="1"/>
    </xf>
    <xf numFmtId="0" fontId="3" fillId="0" borderId="3" xfId="0" applyFont="1" applyBorder="1" applyAlignment="1" applyProtection="1">
      <alignment horizontal="center" vertical="center" wrapText="1"/>
    </xf>
    <xf numFmtId="0" fontId="9" fillId="0" borderId="3" xfId="0" applyFont="1" applyFill="1" applyBorder="1" applyAlignment="1">
      <alignment vertical="center" wrapText="1"/>
    </xf>
    <xf numFmtId="0" fontId="10" fillId="0" borderId="2" xfId="0" applyFont="1" applyFill="1" applyBorder="1" applyAlignment="1" applyProtection="1">
      <alignment vertical="top" wrapText="1"/>
    </xf>
    <xf numFmtId="0" fontId="34"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10" fillId="8" borderId="4" xfId="0" quotePrefix="1" applyFont="1" applyFill="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0" fillId="0" borderId="10" xfId="0" applyFont="1" applyFill="1" applyBorder="1" applyAlignment="1" applyProtection="1">
      <alignment vertical="top" wrapText="1"/>
    </xf>
    <xf numFmtId="0" fontId="10" fillId="0" borderId="9" xfId="0" applyFont="1" applyBorder="1" applyAlignment="1" applyProtection="1">
      <alignment vertical="top" wrapText="1"/>
    </xf>
    <xf numFmtId="0" fontId="1" fillId="0" borderId="27" xfId="0" applyFont="1" applyBorder="1" applyProtection="1"/>
    <xf numFmtId="0" fontId="32" fillId="0" borderId="28" xfId="0" applyFont="1" applyFill="1" applyBorder="1" applyProtection="1"/>
    <xf numFmtId="49" fontId="32" fillId="0" borderId="29" xfId="0" applyNumberFormat="1" applyFont="1" applyFill="1" applyBorder="1" applyProtection="1"/>
    <xf numFmtId="0" fontId="32" fillId="0" borderId="30" xfId="0" applyFont="1" applyFill="1" applyBorder="1" applyProtection="1"/>
    <xf numFmtId="49" fontId="32" fillId="0" borderId="31" xfId="0" applyNumberFormat="1" applyFont="1" applyFill="1" applyBorder="1" applyProtection="1"/>
    <xf numFmtId="0" fontId="9" fillId="0" borderId="3" xfId="0" applyFont="1" applyFill="1" applyBorder="1" applyAlignment="1">
      <alignment horizontal="left" vertical="center" wrapText="1"/>
    </xf>
    <xf numFmtId="0" fontId="10" fillId="2" borderId="9"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1" xfId="0" applyFont="1" applyBorder="1" applyAlignment="1" applyProtection="1">
      <alignment horizontal="center" vertical="center"/>
    </xf>
    <xf numFmtId="0" fontId="8" fillId="0" borderId="9"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0" fillId="8" borderId="9" xfId="0" quotePrefix="1" applyFont="1" applyFill="1" applyBorder="1" applyAlignment="1" applyProtection="1">
      <alignment horizontal="center" vertical="center" wrapText="1"/>
    </xf>
    <xf numFmtId="0" fontId="10" fillId="8" borderId="11"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9" fillId="0" borderId="9" xfId="0" quotePrefix="1" applyFont="1" applyFill="1" applyBorder="1" applyAlignment="1" applyProtection="1">
      <alignment horizontal="left" vertical="center" wrapText="1"/>
    </xf>
    <xf numFmtId="0" fontId="9" fillId="0" borderId="11" xfId="0" quotePrefix="1" applyFont="1" applyFill="1" applyBorder="1" applyAlignment="1" applyProtection="1">
      <alignment horizontal="left" vertical="center" wrapText="1"/>
    </xf>
    <xf numFmtId="0" fontId="0" fillId="0" borderId="11" xfId="0" applyBorder="1" applyAlignment="1" applyProtection="1">
      <alignment horizontal="center" vertical="center" wrapText="1"/>
    </xf>
    <xf numFmtId="0" fontId="11"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2" fillId="0" borderId="9"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8" fillId="0" borderId="10" xfId="0" applyFont="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11" fillId="0" borderId="3" xfId="0" applyFont="1" applyBorder="1" applyAlignment="1" applyProtection="1">
      <alignment horizontal="center" vertical="center" textRotation="90"/>
    </xf>
    <xf numFmtId="0" fontId="3" fillId="0" borderId="10" xfId="0" applyFont="1" applyBorder="1" applyAlignment="1" applyProtection="1">
      <alignment horizontal="center" vertical="center"/>
    </xf>
    <xf numFmtId="0" fontId="11" fillId="0" borderId="10" xfId="0" applyFont="1" applyBorder="1" applyAlignment="1" applyProtection="1">
      <alignment horizontal="center" vertical="center"/>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10" fillId="8" borderId="10" xfId="0" quotePrefix="1" applyFont="1" applyFill="1" applyBorder="1" applyAlignment="1" applyProtection="1">
      <alignment horizontal="center" vertical="center" wrapText="1"/>
    </xf>
    <xf numFmtId="0" fontId="7" fillId="0" borderId="3"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0" fillId="2" borderId="9"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4" fontId="10" fillId="2" borderId="9" xfId="0" applyNumberFormat="1" applyFont="1" applyFill="1" applyBorder="1" applyAlignment="1" applyProtection="1">
      <alignment horizontal="center" vertical="center" wrapText="1"/>
      <protection locked="0"/>
    </xf>
    <xf numFmtId="164" fontId="10" fillId="2" borderId="7" xfId="0" applyNumberFormat="1" applyFont="1" applyFill="1" applyBorder="1" applyAlignment="1" applyProtection="1">
      <alignment horizontal="center" vertical="center" wrapText="1"/>
      <protection locked="0"/>
    </xf>
    <xf numFmtId="0" fontId="9" fillId="0" borderId="9" xfId="0" quotePrefix="1" applyFont="1" applyBorder="1" applyAlignment="1" applyProtection="1">
      <alignment horizontal="left" vertical="top" wrapText="1"/>
    </xf>
    <xf numFmtId="0" fontId="9" fillId="0" borderId="11" xfId="0" quotePrefix="1" applyFont="1" applyBorder="1" applyAlignment="1" applyProtection="1">
      <alignment horizontal="left" vertical="top" wrapText="1"/>
    </xf>
    <xf numFmtId="0" fontId="8" fillId="0" borderId="9" xfId="0" quotePrefix="1" applyFont="1" applyFill="1" applyBorder="1" applyAlignment="1" applyProtection="1">
      <alignment horizontal="left" vertical="top" wrapText="1"/>
    </xf>
    <xf numFmtId="0" fontId="8" fillId="0" borderId="11" xfId="0" quotePrefix="1" applyFont="1" applyFill="1" applyBorder="1" applyAlignment="1" applyProtection="1">
      <alignment horizontal="left" vertical="top" wrapText="1"/>
    </xf>
    <xf numFmtId="0" fontId="9" fillId="0" borderId="9" xfId="0" quotePrefix="1" applyFont="1" applyBorder="1" applyAlignment="1" applyProtection="1">
      <alignment horizontal="center" vertical="center" wrapText="1"/>
    </xf>
    <xf numFmtId="0" fontId="9" fillId="0" borderId="10" xfId="0" quotePrefix="1" applyFont="1" applyBorder="1" applyAlignment="1" applyProtection="1">
      <alignment horizontal="center" vertical="center" wrapText="1"/>
    </xf>
    <xf numFmtId="0" fontId="9" fillId="0" borderId="11" xfId="0" quotePrefix="1" applyFont="1" applyBorder="1" applyAlignment="1" applyProtection="1">
      <alignment horizontal="center" vertical="center" wrapText="1"/>
    </xf>
    <xf numFmtId="0" fontId="9" fillId="0" borderId="3" xfId="0" quotePrefix="1" applyFont="1" applyFill="1" applyBorder="1" applyAlignment="1" applyProtection="1">
      <alignment horizontal="left" vertical="center" wrapText="1"/>
    </xf>
    <xf numFmtId="0" fontId="9" fillId="0" borderId="9" xfId="0" applyFont="1" applyBorder="1" applyAlignment="1" applyProtection="1">
      <alignment horizontal="left" vertical="top"/>
    </xf>
    <xf numFmtId="0" fontId="9" fillId="0" borderId="11" xfId="0" applyFont="1" applyBorder="1" applyAlignment="1" applyProtection="1">
      <alignment horizontal="left" vertical="top"/>
    </xf>
    <xf numFmtId="0" fontId="10" fillId="0" borderId="4"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9" fillId="0" borderId="9" xfId="0" applyFont="1" applyBorder="1" applyAlignment="1" applyProtection="1">
      <alignment horizontal="center" vertical="top"/>
    </xf>
    <xf numFmtId="0" fontId="9" fillId="0" borderId="10" xfId="0" applyFont="1" applyBorder="1" applyAlignment="1" applyProtection="1">
      <alignment horizontal="center" vertical="top"/>
    </xf>
    <xf numFmtId="0" fontId="9" fillId="0" borderId="11" xfId="0" applyFont="1" applyBorder="1" applyAlignment="1" applyProtection="1">
      <alignment horizontal="center" vertical="top"/>
    </xf>
    <xf numFmtId="0" fontId="12" fillId="0" borderId="9" xfId="0" applyFont="1" applyBorder="1" applyAlignment="1" applyProtection="1">
      <alignment horizontal="left" vertical="center" wrapText="1"/>
    </xf>
    <xf numFmtId="0" fontId="12" fillId="0" borderId="11" xfId="0" applyFont="1" applyBorder="1" applyAlignment="1" applyProtection="1">
      <alignment horizontal="left" vertical="center" wrapText="1"/>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9"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11" xfId="0" applyFont="1" applyBorder="1" applyAlignment="1" applyProtection="1">
      <alignment horizontal="center" vertical="center" textRotation="90" wrapText="1"/>
    </xf>
    <xf numFmtId="0" fontId="12" fillId="0" borderId="10" xfId="0" applyFont="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9" xfId="0" quotePrefix="1" applyFont="1" applyBorder="1" applyAlignment="1" applyProtection="1">
      <alignment horizontal="left" vertical="center" wrapText="1"/>
    </xf>
    <xf numFmtId="0" fontId="9" fillId="0" borderId="10" xfId="0" quotePrefix="1" applyFont="1" applyBorder="1" applyAlignment="1" applyProtection="1">
      <alignment horizontal="left" vertical="center" wrapText="1"/>
    </xf>
    <xf numFmtId="0" fontId="9" fillId="0" borderId="11" xfId="0" quotePrefix="1" applyFont="1"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textRotation="90"/>
    </xf>
    <xf numFmtId="0" fontId="3" fillId="0" borderId="11" xfId="0" applyFont="1" applyFill="1" applyBorder="1" applyAlignment="1" applyProtection="1">
      <alignment horizontal="center" vertical="center" textRotation="90"/>
    </xf>
    <xf numFmtId="0" fontId="11" fillId="0" borderId="9" xfId="0" quotePrefix="1" applyFont="1" applyBorder="1" applyAlignment="1" applyProtection="1">
      <alignment horizontal="center" vertical="center" textRotation="90" wrapText="1"/>
    </xf>
    <xf numFmtId="0" fontId="11" fillId="0" borderId="10" xfId="0" quotePrefix="1" applyFont="1" applyBorder="1" applyAlignment="1" applyProtection="1">
      <alignment horizontal="center" vertical="center" textRotation="90" wrapText="1"/>
    </xf>
    <xf numFmtId="0" fontId="11" fillId="0" borderId="11" xfId="0" quotePrefix="1" applyFont="1" applyBorder="1" applyAlignment="1" applyProtection="1">
      <alignment horizontal="center" vertical="center" textRotation="90" wrapText="1"/>
    </xf>
    <xf numFmtId="0" fontId="3" fillId="0" borderId="10" xfId="0" applyFont="1" applyFill="1" applyBorder="1" applyAlignment="1" applyProtection="1">
      <alignment horizontal="center" vertical="center"/>
    </xf>
    <xf numFmtId="0" fontId="8" fillId="0" borderId="9"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12" fillId="0" borderId="9" xfId="0" quotePrefix="1" applyFont="1" applyBorder="1" applyAlignment="1" applyProtection="1">
      <alignment horizontal="left" vertical="top" wrapText="1"/>
    </xf>
    <xf numFmtId="0" fontId="12" fillId="0" borderId="10" xfId="0" quotePrefix="1" applyFont="1" applyBorder="1" applyAlignment="1" applyProtection="1">
      <alignment horizontal="left" vertical="top" wrapText="1"/>
    </xf>
    <xf numFmtId="0" fontId="12" fillId="0" borderId="11" xfId="0" quotePrefix="1" applyFont="1" applyBorder="1" applyAlignment="1" applyProtection="1">
      <alignment horizontal="left" vertical="top" wrapText="1"/>
    </xf>
    <xf numFmtId="0" fontId="3" fillId="0" borderId="3" xfId="0" applyFont="1" applyBorder="1" applyAlignment="1" applyProtection="1">
      <alignment horizontal="center" vertical="center" textRotation="90"/>
    </xf>
    <xf numFmtId="0" fontId="9" fillId="0" borderId="3" xfId="0" applyFont="1" applyFill="1" applyBorder="1" applyAlignment="1" applyProtection="1">
      <alignment horizontal="center" vertical="center" wrapText="1"/>
    </xf>
    <xf numFmtId="0" fontId="10" fillId="0" borderId="4" xfId="0" quotePrefix="1" applyFont="1" applyFill="1" applyBorder="1" applyAlignment="1" applyProtection="1">
      <alignment horizontal="center" vertical="center" wrapText="1"/>
    </xf>
    <xf numFmtId="0" fontId="10" fillId="0" borderId="5" xfId="0" quotePrefix="1" applyFont="1" applyFill="1" applyBorder="1" applyAlignment="1" applyProtection="1">
      <alignment horizontal="center" vertical="center" wrapText="1"/>
    </xf>
    <xf numFmtId="0" fontId="10" fillId="0" borderId="6" xfId="0" quotePrefix="1" applyFont="1" applyFill="1" applyBorder="1" applyAlignment="1" applyProtection="1">
      <alignment horizontal="center" vertical="center" wrapText="1"/>
    </xf>
    <xf numFmtId="0" fontId="10" fillId="0" borderId="4" xfId="0" quotePrefix="1" applyFont="1" applyBorder="1" applyAlignment="1" applyProtection="1">
      <alignment horizontal="center" vertical="center" wrapText="1"/>
    </xf>
    <xf numFmtId="0" fontId="10" fillId="0" borderId="5" xfId="0" quotePrefix="1" applyFont="1" applyBorder="1" applyAlignment="1" applyProtection="1">
      <alignment horizontal="center" vertical="center" wrapText="1"/>
    </xf>
    <xf numFmtId="0" fontId="10" fillId="0" borderId="6" xfId="0" quotePrefix="1" applyFont="1" applyBorder="1" applyAlignment="1" applyProtection="1">
      <alignment horizontal="center" vertical="center" wrapText="1"/>
    </xf>
    <xf numFmtId="0" fontId="9" fillId="0" borderId="3" xfId="0" applyFont="1" applyBorder="1" applyAlignment="1" applyProtection="1">
      <alignment horizontal="left" vertical="top" wrapText="1"/>
    </xf>
    <xf numFmtId="0" fontId="8" fillId="0" borderId="3" xfId="0" applyFont="1" applyBorder="1" applyAlignment="1" applyProtection="1">
      <alignment horizontal="center" vertical="center" wrapText="1"/>
    </xf>
    <xf numFmtId="0" fontId="8" fillId="0" borderId="3" xfId="0" applyFont="1" applyBorder="1" applyAlignment="1" applyProtection="1">
      <alignment horizontal="center" vertical="center"/>
    </xf>
    <xf numFmtId="0" fontId="11" fillId="0" borderId="9" xfId="0" applyFont="1" applyBorder="1" applyAlignment="1" applyProtection="1">
      <alignment horizontal="center" vertical="center" textRotation="90"/>
    </xf>
    <xf numFmtId="0" fontId="11" fillId="0" borderId="10" xfId="0" applyFont="1" applyBorder="1" applyAlignment="1" applyProtection="1">
      <alignment horizontal="center" vertical="center" textRotation="90"/>
    </xf>
    <xf numFmtId="0" fontId="11" fillId="0" borderId="11" xfId="0" applyFont="1" applyBorder="1" applyAlignment="1" applyProtection="1">
      <alignment horizontal="center" vertical="center" textRotation="90"/>
    </xf>
    <xf numFmtId="0" fontId="8" fillId="0" borderId="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xf>
    <xf numFmtId="0" fontId="12"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9" fillId="0" borderId="3" xfId="0" applyFont="1" applyFill="1" applyBorder="1" applyAlignment="1" applyProtection="1">
      <alignment horizontal="left" vertical="top" wrapText="1"/>
    </xf>
    <xf numFmtId="0" fontId="9" fillId="0" borderId="9" xfId="0" applyFont="1" applyBorder="1" applyAlignment="1" applyProtection="1">
      <alignment horizontal="center" vertical="center" textRotation="90"/>
    </xf>
    <xf numFmtId="0" fontId="9" fillId="0" borderId="10" xfId="0" applyFont="1" applyBorder="1" applyAlignment="1" applyProtection="1">
      <alignment horizontal="center" vertical="center" textRotation="90"/>
    </xf>
    <xf numFmtId="0" fontId="9" fillId="0" borderId="11" xfId="0" applyFont="1" applyBorder="1" applyAlignment="1" applyProtection="1">
      <alignment horizontal="center" vertical="center" textRotation="90"/>
    </xf>
    <xf numFmtId="164" fontId="10" fillId="2" borderId="11" xfId="0" applyNumberFormat="1" applyFont="1" applyFill="1" applyBorder="1" applyAlignment="1" applyProtection="1">
      <alignment horizontal="center" vertical="center" wrapText="1"/>
      <protection locked="0"/>
    </xf>
    <xf numFmtId="0" fontId="10" fillId="8" borderId="3" xfId="0" quotePrefix="1" applyFont="1" applyFill="1" applyBorder="1" applyAlignment="1" applyProtection="1">
      <alignment horizontal="center" vertical="center" wrapText="1"/>
    </xf>
    <xf numFmtId="0" fontId="11" fillId="0" borderId="10" xfId="0" applyFont="1" applyBorder="1" applyAlignment="1" applyProtection="1">
      <alignment horizontal="center" vertical="center" textRotation="90" wrapText="1"/>
    </xf>
    <xf numFmtId="0" fontId="11" fillId="0" borderId="11" xfId="0" applyFont="1" applyBorder="1" applyAlignment="1" applyProtection="1">
      <alignment horizontal="center" vertical="center" textRotation="90" wrapText="1"/>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8" fillId="5" borderId="9" xfId="0" quotePrefix="1" applyFont="1" applyFill="1" applyBorder="1" applyAlignment="1" applyProtection="1">
      <alignment horizontal="center" vertical="center" wrapText="1"/>
    </xf>
    <xf numFmtId="0" fontId="8" fillId="5" borderId="11"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left" vertical="center" wrapText="1"/>
    </xf>
    <xf numFmtId="0" fontId="11" fillId="0" borderId="9"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5" fillId="0" borderId="9" xfId="0" applyFont="1" applyBorder="1" applyAlignment="1" applyProtection="1">
      <alignment horizontal="center" vertical="top" wrapText="1"/>
    </xf>
    <xf numFmtId="0" fontId="15" fillId="0" borderId="10" xfId="0" applyFont="1" applyBorder="1" applyAlignment="1" applyProtection="1">
      <alignment horizontal="center" vertical="top" wrapText="1"/>
    </xf>
    <xf numFmtId="0" fontId="15" fillId="0" borderId="11" xfId="0" applyFont="1" applyBorder="1" applyAlignment="1" applyProtection="1">
      <alignment horizontal="center" vertical="top"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9" fillId="0" borderId="9"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1" fillId="0" borderId="9" xfId="0" quotePrefix="1" applyFont="1" applyBorder="1" applyAlignment="1" applyProtection="1">
      <alignment horizontal="center" vertical="center" wrapText="1"/>
    </xf>
    <xf numFmtId="0" fontId="11" fillId="0" borderId="10" xfId="0" quotePrefix="1" applyFont="1" applyBorder="1" applyAlignment="1" applyProtection="1">
      <alignment horizontal="center" vertical="center" wrapText="1"/>
    </xf>
    <xf numFmtId="0" fontId="11"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applyFont="1" applyBorder="1" applyAlignment="1" applyProtection="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29" fillId="0" borderId="10"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9" fillId="0" borderId="3" xfId="0" quotePrefix="1" applyFont="1" applyBorder="1" applyAlignment="1" applyProtection="1">
      <alignment horizontal="left" vertical="center" wrapText="1"/>
    </xf>
    <xf numFmtId="0" fontId="12" fillId="0" borderId="9" xfId="0" quotePrefix="1" applyFont="1" applyBorder="1" applyAlignment="1" applyProtection="1">
      <alignment horizontal="left" vertical="center" wrapText="1"/>
    </xf>
    <xf numFmtId="0" fontId="12" fillId="0" borderId="10" xfId="0" quotePrefix="1" applyFont="1" applyBorder="1" applyAlignment="1" applyProtection="1">
      <alignment horizontal="left" vertical="center" wrapText="1"/>
    </xf>
    <xf numFmtId="0" fontId="12" fillId="0" borderId="11" xfId="0" quotePrefix="1" applyFont="1" applyBorder="1" applyAlignment="1" applyProtection="1">
      <alignment horizontal="left" vertical="center" wrapText="1"/>
    </xf>
    <xf numFmtId="0" fontId="3" fillId="0" borderId="3" xfId="0" applyFont="1" applyBorder="1" applyAlignment="1" applyProtection="1">
      <alignment horizontal="center" vertical="center" textRotation="90" wrapText="1"/>
    </xf>
    <xf numFmtId="0" fontId="9" fillId="0" borderId="10" xfId="0" quotePrefix="1" applyFont="1" applyBorder="1" applyAlignment="1" applyProtection="1">
      <alignment horizontal="left" vertical="top" wrapText="1"/>
    </xf>
    <xf numFmtId="0" fontId="15" fillId="0" borderId="9" xfId="0" quotePrefix="1" applyFont="1" applyFill="1" applyBorder="1" applyAlignment="1" applyProtection="1">
      <alignment horizontal="center" vertical="center" wrapText="1"/>
    </xf>
    <xf numFmtId="0" fontId="15" fillId="0" borderId="10" xfId="0" quotePrefix="1" applyFont="1" applyFill="1" applyBorder="1" applyAlignment="1" applyProtection="1">
      <alignment horizontal="center" vertical="center" wrapText="1"/>
    </xf>
    <xf numFmtId="0" fontId="15" fillId="0" borderId="11" xfId="0" quotePrefix="1" applyFont="1" applyFill="1" applyBorder="1" applyAlignment="1" applyProtection="1">
      <alignment horizontal="center" vertical="center" wrapText="1"/>
    </xf>
    <xf numFmtId="0" fontId="9" fillId="0" borderId="9" xfId="0" quotePrefix="1" applyFont="1" applyFill="1" applyBorder="1" applyAlignment="1" applyProtection="1">
      <alignment horizontal="center" vertical="center" wrapText="1"/>
    </xf>
    <xf numFmtId="0" fontId="9" fillId="0" borderId="10" xfId="0" quotePrefix="1" applyFont="1" applyFill="1" applyBorder="1" applyAlignment="1" applyProtection="1">
      <alignment horizontal="center" vertical="center" wrapText="1"/>
    </xf>
    <xf numFmtId="0" fontId="9"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11"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3" fillId="0" borderId="10" xfId="0" applyFont="1" applyBorder="1" applyAlignment="1">
      <alignment horizontal="center" vertical="center"/>
    </xf>
    <xf numFmtId="0" fontId="11" fillId="0" borderId="10" xfId="0" applyFont="1" applyBorder="1" applyAlignment="1">
      <alignment horizontal="center" vertical="center"/>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8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8" lockText="1" noThreeD="1"/>
</file>

<file path=xl/ctrlProps/ctrlProp20.xml><?xml version="1.0" encoding="utf-8"?>
<formControlPr xmlns="http://schemas.microsoft.com/office/spreadsheetml/2009/9/main" objectType="CheckBox" fmlaLink="$H$98" lockText="1" noThreeD="1"/>
</file>

<file path=xl/ctrlProps/ctrlProp21.xml><?xml version="1.0" encoding="utf-8"?>
<formControlPr xmlns="http://schemas.microsoft.com/office/spreadsheetml/2009/9/main" objectType="CheckBox" fmlaLink="$H$99" lockText="1" noThreeD="1"/>
</file>

<file path=xl/ctrlProps/ctrlProp22.xml><?xml version="1.0" encoding="utf-8"?>
<formControlPr xmlns="http://schemas.microsoft.com/office/spreadsheetml/2009/9/main" objectType="CheckBox" fmlaLink="$H$132" lockText="1" noThreeD="1"/>
</file>

<file path=xl/ctrlProps/ctrlProp23.xml><?xml version="1.0" encoding="utf-8"?>
<formControlPr xmlns="http://schemas.microsoft.com/office/spreadsheetml/2009/9/main" objectType="CheckBox" fmlaLink="$H$148" lockText="1" noThreeD="1"/>
</file>

<file path=xl/ctrlProps/ctrlProp24.xml><?xml version="1.0" encoding="utf-8"?>
<formControlPr xmlns="http://schemas.microsoft.com/office/spreadsheetml/2009/9/main" objectType="CheckBox" fmlaLink="$H$167" lockText="1" noThreeD="1"/>
</file>

<file path=xl/ctrlProps/ctrlProp25.xml><?xml version="1.0" encoding="utf-8"?>
<formControlPr xmlns="http://schemas.microsoft.com/office/spreadsheetml/2009/9/main" objectType="CheckBox" fmlaLink="$H$183" lockText="1" noThreeD="1"/>
</file>

<file path=xl/ctrlProps/ctrlProp26.xml><?xml version="1.0" encoding="utf-8"?>
<formControlPr xmlns="http://schemas.microsoft.com/office/spreadsheetml/2009/9/main" objectType="CheckBox" fmlaLink="$H$229" lockText="1" noThreeD="1"/>
</file>

<file path=xl/ctrlProps/ctrlProp27.xml><?xml version="1.0" encoding="utf-8"?>
<formControlPr xmlns="http://schemas.microsoft.com/office/spreadsheetml/2009/9/main" objectType="CheckBox" fmlaLink="$H$242" lockText="1" noThreeD="1"/>
</file>

<file path=xl/ctrlProps/ctrlProp28.xml><?xml version="1.0" encoding="utf-8"?>
<formControlPr xmlns="http://schemas.microsoft.com/office/spreadsheetml/2009/9/main" objectType="CheckBox" fmlaLink="$H$254" lockText="1" noThreeD="1"/>
</file>

<file path=xl/ctrlProps/ctrlProp29.xml><?xml version="1.0" encoding="utf-8"?>
<formControlPr xmlns="http://schemas.microsoft.com/office/spreadsheetml/2009/9/main" objectType="CheckBox" fmlaLink="$H$255" lockText="1" noThreeD="1"/>
</file>

<file path=xl/ctrlProps/ctrlProp30.xml><?xml version="1.0" encoding="utf-8"?>
<formControlPr xmlns="http://schemas.microsoft.com/office/spreadsheetml/2009/9/main" objectType="CheckBox" fmlaLink="$H$256" lockText="1" noThreeD="1"/>
</file>

<file path=xl/ctrlProps/ctrlProp31.xml><?xml version="1.0" encoding="utf-8"?>
<formControlPr xmlns="http://schemas.microsoft.com/office/spreadsheetml/2009/9/main" objectType="CheckBox" fmlaLink="$H$257" lockText="1" noThreeD="1"/>
</file>

<file path=xl/ctrlProps/ctrlProp32.xml><?xml version="1.0" encoding="utf-8"?>
<formControlPr xmlns="http://schemas.microsoft.com/office/spreadsheetml/2009/9/main" objectType="CheckBox" fmlaLink="$H$258" lockText="1" noThreeD="1"/>
</file>

<file path=xl/ctrlProps/ctrlProp33.xml><?xml version="1.0" encoding="utf-8"?>
<formControlPr xmlns="http://schemas.microsoft.com/office/spreadsheetml/2009/9/main" objectType="CheckBox" fmlaLink="$H$259" lockText="1" noThreeD="1"/>
</file>

<file path=xl/ctrlProps/ctrlProp34.xml><?xml version="1.0" encoding="utf-8"?>
<formControlPr xmlns="http://schemas.microsoft.com/office/spreadsheetml/2009/9/main" objectType="CheckBox" fmlaLink="$H$260" lockText="1" noThreeD="1"/>
</file>

<file path=xl/ctrlProps/ctrlProp35.xml><?xml version="1.0" encoding="utf-8"?>
<formControlPr xmlns="http://schemas.microsoft.com/office/spreadsheetml/2009/9/main" objectType="CheckBox" fmlaLink="$H$261" lockText="1" noThreeD="1"/>
</file>

<file path=xl/ctrlProps/ctrlProp36.xml><?xml version="1.0" encoding="utf-8"?>
<formControlPr xmlns="http://schemas.microsoft.com/office/spreadsheetml/2009/9/main" objectType="CheckBox" fmlaLink="$H$262" lockText="1" noThreeD="1"/>
</file>

<file path=xl/ctrlProps/ctrlProp37.xml><?xml version="1.0" encoding="utf-8"?>
<formControlPr xmlns="http://schemas.microsoft.com/office/spreadsheetml/2009/9/main" objectType="CheckBox" fmlaLink="$H$263" lockText="1" noThreeD="1"/>
</file>

<file path=xl/ctrlProps/ctrlProp38.xml><?xml version="1.0" encoding="utf-8"?>
<formControlPr xmlns="http://schemas.microsoft.com/office/spreadsheetml/2009/9/main" objectType="CheckBox" fmlaLink="$H$264" lockText="1" noThreeD="1"/>
</file>

<file path=xl/ctrlProps/ctrlProp39.xml><?xml version="1.0" encoding="utf-8"?>
<formControlPr xmlns="http://schemas.microsoft.com/office/spreadsheetml/2009/9/main" objectType="CheckBox" fmlaLink="$H$265" lockText="1" noThreeD="1"/>
</file>

<file path=xl/ctrlProps/ctrlProp40.xml><?xml version="1.0" encoding="utf-8"?>
<formControlPr xmlns="http://schemas.microsoft.com/office/spreadsheetml/2009/9/main" objectType="CheckBox" fmlaLink="$H$266" lockText="1" noThreeD="1"/>
</file>

<file path=xl/ctrlProps/ctrlProp41.xml><?xml version="1.0" encoding="utf-8"?>
<formControlPr xmlns="http://schemas.microsoft.com/office/spreadsheetml/2009/9/main" objectType="CheckBox" fmlaLink="$H$267" lockText="1" noThreeD="1"/>
</file>

<file path=xl/ctrlProps/ctrlProp42.xml><?xml version="1.0" encoding="utf-8"?>
<formControlPr xmlns="http://schemas.microsoft.com/office/spreadsheetml/2009/9/main" objectType="CheckBox" fmlaLink="$H$268" lockText="1" noThreeD="1"/>
</file>

<file path=xl/ctrlProps/ctrlProp43.xml><?xml version="1.0" encoding="utf-8"?>
<formControlPr xmlns="http://schemas.microsoft.com/office/spreadsheetml/2009/9/main" objectType="CheckBox" fmlaLink="$H$269" lockText="1" noThreeD="1"/>
</file>

<file path=xl/ctrlProps/ctrlProp44.xml><?xml version="1.0" encoding="utf-8"?>
<formControlPr xmlns="http://schemas.microsoft.com/office/spreadsheetml/2009/9/main" objectType="CheckBox" fmlaLink="$H$270" lockText="1" noThreeD="1"/>
</file>

<file path=xl/ctrlProps/ctrlProp45.xml><?xml version="1.0" encoding="utf-8"?>
<formControlPr xmlns="http://schemas.microsoft.com/office/spreadsheetml/2009/9/main" objectType="CheckBox" fmlaLink="$H$271" lockText="1" noThreeD="1"/>
</file>

<file path=xl/ctrlProps/ctrlProp46.xml><?xml version="1.0" encoding="utf-8"?>
<formControlPr xmlns="http://schemas.microsoft.com/office/spreadsheetml/2009/9/main" objectType="CheckBox" fmlaLink="$H$272" lockText="1" noThreeD="1"/>
</file>

<file path=xl/ctrlProps/ctrlProp47.xml><?xml version="1.0" encoding="utf-8"?>
<formControlPr xmlns="http://schemas.microsoft.com/office/spreadsheetml/2009/9/main" objectType="CheckBox" fmlaLink="$H$273" lockText="1" noThreeD="1"/>
</file>

<file path=xl/ctrlProps/ctrlProp48.xml><?xml version="1.0" encoding="utf-8"?>
<formControlPr xmlns="http://schemas.microsoft.com/office/spreadsheetml/2009/9/main" objectType="CheckBox" fmlaLink="$H$274" lockText="1" noThreeD="1"/>
</file>

<file path=xl/ctrlProps/ctrlProp49.xml><?xml version="1.0" encoding="utf-8"?>
<formControlPr xmlns="http://schemas.microsoft.com/office/spreadsheetml/2009/9/main" objectType="CheckBox" fmlaLink="$H$283" lockText="1" noThreeD="1"/>
</file>

<file path=xl/ctrlProps/ctrlProp50.xml><?xml version="1.0" encoding="utf-8"?>
<formControlPr xmlns="http://schemas.microsoft.com/office/spreadsheetml/2009/9/main" objectType="CheckBox" fmlaLink="$H$284" lockText="1" noThreeD="1"/>
</file>

<file path=xl/ctrlProps/ctrlProp51.xml><?xml version="1.0" encoding="utf-8"?>
<formControlPr xmlns="http://schemas.microsoft.com/office/spreadsheetml/2009/9/main" objectType="CheckBox" fmlaLink="$H$285" lockText="1" noThreeD="1"/>
</file>

<file path=xl/ctrlProps/ctrlProp52.xml><?xml version="1.0" encoding="utf-8"?>
<formControlPr xmlns="http://schemas.microsoft.com/office/spreadsheetml/2009/9/main" objectType="CheckBox" fmlaLink="$H$286" lockText="1" noThreeD="1"/>
</file>

<file path=xl/ctrlProps/ctrlProp53.xml><?xml version="1.0" encoding="utf-8"?>
<formControlPr xmlns="http://schemas.microsoft.com/office/spreadsheetml/2009/9/main" objectType="CheckBox" fmlaLink="$H$287" lockText="1" noThreeD="1"/>
</file>

<file path=xl/ctrlProps/ctrlProp54.xml><?xml version="1.0" encoding="utf-8"?>
<formControlPr xmlns="http://schemas.microsoft.com/office/spreadsheetml/2009/9/main" objectType="CheckBox" fmlaLink="$H$288" lockText="1" noThreeD="1"/>
</file>

<file path=xl/ctrlProps/ctrlProp55.xml><?xml version="1.0" encoding="utf-8"?>
<formControlPr xmlns="http://schemas.microsoft.com/office/spreadsheetml/2009/9/main" objectType="CheckBox" fmlaLink="$H$289" lockText="1" noThreeD="1"/>
</file>

<file path=xl/ctrlProps/ctrlProp56.xml><?xml version="1.0" encoding="utf-8"?>
<formControlPr xmlns="http://schemas.microsoft.com/office/spreadsheetml/2009/9/main" objectType="CheckBox" fmlaLink="$H$290" lockText="1" noThreeD="1"/>
</file>

<file path=xl/ctrlProps/ctrlProp57.xml><?xml version="1.0" encoding="utf-8"?>
<formControlPr xmlns="http://schemas.microsoft.com/office/spreadsheetml/2009/9/main" objectType="CheckBox" fmlaLink="$H$324" lockText="1" noThreeD="1"/>
</file>

<file path=xl/ctrlProps/ctrlProp58.xml><?xml version="1.0" encoding="utf-8"?>
<formControlPr xmlns="http://schemas.microsoft.com/office/spreadsheetml/2009/9/main" objectType="CheckBox" fmlaLink="$H$325" lockText="1" noThreeD="1"/>
</file>

<file path=xl/ctrlProps/ctrlProp59.xml><?xml version="1.0" encoding="utf-8"?>
<formControlPr xmlns="http://schemas.microsoft.com/office/spreadsheetml/2009/9/main" objectType="CheckBox" fmlaLink="$H$326" lockText="1" noThreeD="1"/>
</file>

<file path=xl/ctrlProps/ctrlProp60.xml><?xml version="1.0" encoding="utf-8"?>
<formControlPr xmlns="http://schemas.microsoft.com/office/spreadsheetml/2009/9/main" objectType="CheckBox" fmlaLink="$H$327" lockText="1" noThreeD="1"/>
</file>

<file path=xl/ctrlProps/ctrlProp61.xml><?xml version="1.0" encoding="utf-8"?>
<formControlPr xmlns="http://schemas.microsoft.com/office/spreadsheetml/2009/9/main" objectType="CheckBox" fmlaLink="$H$328" lockText="1" noThreeD="1"/>
</file>

<file path=xl/ctrlProps/ctrlProp62.xml><?xml version="1.0" encoding="utf-8"?>
<formControlPr xmlns="http://schemas.microsoft.com/office/spreadsheetml/2009/9/main" objectType="CheckBox" fmlaLink="$H$329" lockText="1" noThreeD="1"/>
</file>

<file path=xl/ctrlProps/ctrlProp63.xml><?xml version="1.0" encoding="utf-8"?>
<formControlPr xmlns="http://schemas.microsoft.com/office/spreadsheetml/2009/9/main" objectType="CheckBox" fmlaLink="$H$330" lockText="1" noThreeD="1"/>
</file>

<file path=xl/ctrlProps/ctrlProp64.xml><?xml version="1.0" encoding="utf-8"?>
<formControlPr xmlns="http://schemas.microsoft.com/office/spreadsheetml/2009/9/main" objectType="CheckBox" fmlaLink="$H$331" lockText="1" noThreeD="1"/>
</file>

<file path=xl/ctrlProps/ctrlProp65.xml><?xml version="1.0" encoding="utf-8"?>
<formControlPr xmlns="http://schemas.microsoft.com/office/spreadsheetml/2009/9/main" objectType="CheckBox" fmlaLink="$H$332" lockText="1" noThreeD="1"/>
</file>

<file path=xl/ctrlProps/ctrlProp66.xml><?xml version="1.0" encoding="utf-8"?>
<formControlPr xmlns="http://schemas.microsoft.com/office/spreadsheetml/2009/9/main" objectType="CheckBox" fmlaLink="$H$333" lockText="1" noThreeD="1"/>
</file>

<file path=xl/ctrlProps/ctrlProp67.xml><?xml version="1.0" encoding="utf-8"?>
<formControlPr xmlns="http://schemas.microsoft.com/office/spreadsheetml/2009/9/main" objectType="CheckBox" fmlaLink="$H$334" lockText="1" noThreeD="1"/>
</file>

<file path=xl/ctrlProps/ctrlProp68.xml><?xml version="1.0" encoding="utf-8"?>
<formControlPr xmlns="http://schemas.microsoft.com/office/spreadsheetml/2009/9/main" objectType="CheckBox" fmlaLink="$H$335" lockText="1" noThreeD="1"/>
</file>

<file path=xl/ctrlProps/ctrlProp69.xml><?xml version="1.0" encoding="utf-8"?>
<formControlPr xmlns="http://schemas.microsoft.com/office/spreadsheetml/2009/9/main" objectType="CheckBox" fmlaLink="$H$336" lockText="1" noThreeD="1"/>
</file>

<file path=xl/ctrlProps/ctrlProp70.xml><?xml version="1.0" encoding="utf-8"?>
<formControlPr xmlns="http://schemas.microsoft.com/office/spreadsheetml/2009/9/main" objectType="CheckBox" fmlaLink="$H$337" lockText="1" noThreeD="1"/>
</file>

<file path=xl/ctrlProps/ctrlProp71.xml><?xml version="1.0" encoding="utf-8"?>
<formControlPr xmlns="http://schemas.microsoft.com/office/spreadsheetml/2009/9/main" objectType="CheckBox" fmlaLink="$H$345" lockText="1" noThreeD="1"/>
</file>

<file path=xl/ctrlProps/ctrlProp72.xml><?xml version="1.0" encoding="utf-8"?>
<formControlPr xmlns="http://schemas.microsoft.com/office/spreadsheetml/2009/9/main" objectType="CheckBox" fmlaLink="$H$346" lockText="1" noThreeD="1"/>
</file>

<file path=xl/ctrlProps/ctrlProp73.xml><?xml version="1.0" encoding="utf-8"?>
<formControlPr xmlns="http://schemas.microsoft.com/office/spreadsheetml/2009/9/main" objectType="CheckBox" fmlaLink="$H$347" lockText="1" noThreeD="1"/>
</file>

<file path=xl/ctrlProps/ctrlProp74.xml><?xml version="1.0" encoding="utf-8"?>
<formControlPr xmlns="http://schemas.microsoft.com/office/spreadsheetml/2009/9/main" objectType="CheckBox" fmlaLink="$H$348" lockText="1" noThreeD="1"/>
</file>

<file path=xl/ctrlProps/ctrlProp75.xml><?xml version="1.0" encoding="utf-8"?>
<formControlPr xmlns="http://schemas.microsoft.com/office/spreadsheetml/2009/9/main" objectType="CheckBox" fmlaLink="$H$409" lockText="1" noThreeD="1"/>
</file>

<file path=xl/ctrlProps/ctrlProp76.xml><?xml version="1.0" encoding="utf-8"?>
<formControlPr xmlns="http://schemas.microsoft.com/office/spreadsheetml/2009/9/main" objectType="CheckBox" fmlaLink="$H$410" lockText="1" noThreeD="1"/>
</file>

<file path=xl/ctrlProps/ctrlProp77.xml><?xml version="1.0" encoding="utf-8"?>
<formControlPr xmlns="http://schemas.microsoft.com/office/spreadsheetml/2009/9/main" objectType="CheckBox" fmlaLink="$H$411" lockText="1" noThreeD="1"/>
</file>

<file path=xl/ctrlProps/ctrlProp78.xml><?xml version="1.0" encoding="utf-8"?>
<formControlPr xmlns="http://schemas.microsoft.com/office/spreadsheetml/2009/9/main" objectType="CheckBox" fmlaLink="$H$412" lockText="1" noThreeD="1"/>
</file>

<file path=xl/ctrlProps/ctrlProp79.xml><?xml version="1.0" encoding="utf-8"?>
<formControlPr xmlns="http://schemas.microsoft.com/office/spreadsheetml/2009/9/main" objectType="CheckBox" fmlaLink="$H$413" lockText="1" noThreeD="1"/>
</file>

<file path=xl/ctrlProps/ctrlProp80.xml><?xml version="1.0" encoding="utf-8"?>
<formControlPr xmlns="http://schemas.microsoft.com/office/spreadsheetml/2009/9/main" objectType="CheckBox" fmlaLink="$H$414" lockText="1" noThreeD="1"/>
</file>

<file path=xl/ctrlProps/ctrlProp81.xml><?xml version="1.0" encoding="utf-8"?>
<formControlPr xmlns="http://schemas.microsoft.com/office/spreadsheetml/2009/9/main" objectType="CheckBox" fmlaLink="$H$415" lockText="1" noThreeD="1"/>
</file>

<file path=xl/ctrlProps/ctrlProp82.xml><?xml version="1.0" encoding="utf-8"?>
<formControlPr xmlns="http://schemas.microsoft.com/office/spreadsheetml/2009/9/main" objectType="CheckBox" fmlaLink="$H$416" lockText="1" noThreeD="1"/>
</file>

<file path=xl/ctrlProps/ctrlProp83.xml><?xml version="1.0" encoding="utf-8"?>
<formControlPr xmlns="http://schemas.microsoft.com/office/spreadsheetml/2009/9/main" objectType="CheckBox" fmlaLink="$H$417" lockText="1" noThreeD="1"/>
</file>

<file path=xl/ctrlProps/ctrlProp84.xml><?xml version="1.0" encoding="utf-8"?>
<formControlPr xmlns="http://schemas.microsoft.com/office/spreadsheetml/2009/9/main" objectType="CheckBox" fmlaLink="$H$418" lockText="1" noThreeD="1"/>
</file>

<file path=xl/ctrlProps/ctrlProp85.xml><?xml version="1.0" encoding="utf-8"?>
<formControlPr xmlns="http://schemas.microsoft.com/office/spreadsheetml/2009/9/main" objectType="CheckBox" fmlaLink="$H$420" lockText="1" noThreeD="1"/>
</file>

<file path=xl/ctrlProps/ctrlProp86.xml><?xml version="1.0" encoding="utf-8"?>
<formControlPr xmlns="http://schemas.microsoft.com/office/spreadsheetml/2009/9/main" objectType="CheckBox" fmlaLink="$H$421" lockText="1" noThreeD="1"/>
</file>

<file path=xl/ctrlProps/ctrlProp87.xml><?xml version="1.0" encoding="utf-8"?>
<formControlPr xmlns="http://schemas.microsoft.com/office/spreadsheetml/2009/9/main" objectType="CheckBox" fmlaLink="$H$422" lockText="1" noThreeD="1"/>
</file>

<file path=xl/ctrlProps/ctrlProp88.xml><?xml version="1.0" encoding="utf-8"?>
<formControlPr xmlns="http://schemas.microsoft.com/office/spreadsheetml/2009/9/main" objectType="CheckBox" fmlaLink="$H$423" lockText="1" noThreeD="1"/>
</file>

<file path=xl/ctrlProps/ctrlProp89.xml><?xml version="1.0" encoding="utf-8"?>
<formControlPr xmlns="http://schemas.microsoft.com/office/spreadsheetml/2009/9/main" objectType="CheckBox" fmlaLink="$H$424" lockText="1" noThreeD="1"/>
</file>

<file path=xl/ctrlProps/ctrlProp90.xml><?xml version="1.0" encoding="utf-8"?>
<formControlPr xmlns="http://schemas.microsoft.com/office/spreadsheetml/2009/9/main" objectType="CheckBox" fmlaLink="$H$425" lockText="1" noThreeD="1"/>
</file>

<file path=xl/ctrlProps/ctrlProp91.xml><?xml version="1.0" encoding="utf-8"?>
<formControlPr xmlns="http://schemas.microsoft.com/office/spreadsheetml/2009/9/main" objectType="CheckBox" fmlaLink="$H$426" lockText="1" noThreeD="1"/>
</file>

<file path=xl/ctrlProps/ctrlProp92.xml><?xml version="1.0" encoding="utf-8"?>
<formControlPr xmlns="http://schemas.microsoft.com/office/spreadsheetml/2009/9/main" objectType="CheckBox" fmlaLink="$H$427" lockText="1" noThreeD="1"/>
</file>

<file path=xl/ctrlProps/ctrlProp93.xml><?xml version="1.0" encoding="utf-8"?>
<formControlPr xmlns="http://schemas.microsoft.com/office/spreadsheetml/2009/9/main" objectType="CheckBox" fmlaLink="$H$428" lockText="1" noThreeD="1"/>
</file>

<file path=xl/ctrlProps/ctrlProp94.xml><?xml version="1.0" encoding="utf-8"?>
<formControlPr xmlns="http://schemas.microsoft.com/office/spreadsheetml/2009/9/main" objectType="CheckBox" fmlaLink="$H$429" lockText="1" noThreeD="1"/>
</file>

<file path=xl/ctrlProps/ctrlProp95.xml><?xml version="1.0" encoding="utf-8"?>
<formControlPr xmlns="http://schemas.microsoft.com/office/spreadsheetml/2009/9/main" objectType="CheckBox" fmlaLink="$H$430" lockText="1" noThreeD="1"/>
</file>

<file path=xl/ctrlProps/ctrlProp96.xml><?xml version="1.0" encoding="utf-8"?>
<formControlPr xmlns="http://schemas.microsoft.com/office/spreadsheetml/2009/9/main" objectType="CheckBox" fmlaLink="$H$431" lockText="1" noThreeD="1"/>
</file>

<file path=xl/ctrlProps/ctrlProp97.xml><?xml version="1.0" encoding="utf-8"?>
<formControlPr xmlns="http://schemas.microsoft.com/office/spreadsheetml/2009/9/main" objectType="CheckBox" fmlaLink="$H$432" lockText="1" noThreeD="1"/>
</file>

<file path=xl/ctrlProps/ctrlProp98.xml><?xml version="1.0" encoding="utf-8"?>
<formControlPr xmlns="http://schemas.microsoft.com/office/spreadsheetml/2009/9/main" objectType="CheckBox" fmlaLink="$H$433" lockText="1" noThreeD="1"/>
</file>

<file path=xl/ctrlProps/ctrlProp99.xml><?xml version="1.0" encoding="utf-8"?>
<formControlPr xmlns="http://schemas.microsoft.com/office/spreadsheetml/2009/9/main" objectType="CheckBox" fmlaLink="$H$434" lockText="1" noThreeD="1"/>
</file>

<file path=xl/ctrlProps/ctrlProp100.xml><?xml version="1.0" encoding="utf-8"?>
<formControlPr xmlns="http://schemas.microsoft.com/office/spreadsheetml/2009/9/main" objectType="CheckBox" fmlaLink="$H$435" lockText="1" noThreeD="1"/>
</file>

<file path=xl/ctrlProps/ctrlProp101.xml><?xml version="1.0" encoding="utf-8"?>
<formControlPr xmlns="http://schemas.microsoft.com/office/spreadsheetml/2009/9/main" objectType="CheckBox" fmlaLink="$H$436" lockText="1" noThreeD="1"/>
</file>

<file path=xl/ctrlProps/ctrlProp102.xml><?xml version="1.0" encoding="utf-8"?>
<formControlPr xmlns="http://schemas.microsoft.com/office/spreadsheetml/2009/9/main" objectType="CheckBox" fmlaLink="$H$437" lockText="1" noThreeD="1"/>
</file>

<file path=xl/ctrlProps/ctrlProp103.xml><?xml version="1.0" encoding="utf-8"?>
<formControlPr xmlns="http://schemas.microsoft.com/office/spreadsheetml/2009/9/main" objectType="CheckBox" fmlaLink="$H$438" lockText="1" noThreeD="1"/>
</file>

<file path=xl/ctrlProps/ctrlProp104.xml><?xml version="1.0" encoding="utf-8"?>
<formControlPr xmlns="http://schemas.microsoft.com/office/spreadsheetml/2009/9/main" objectType="CheckBox" fmlaLink="$H$439" lockText="1" noThreeD="1"/>
</file>

<file path=xl/ctrlProps/ctrlProp105.xml><?xml version="1.0" encoding="utf-8"?>
<formControlPr xmlns="http://schemas.microsoft.com/office/spreadsheetml/2009/9/main" objectType="CheckBox" fmlaLink="$H$440" lockText="1" noThreeD="1"/>
</file>

<file path=xl/ctrlProps/ctrlProp106.xml><?xml version="1.0" encoding="utf-8"?>
<formControlPr xmlns="http://schemas.microsoft.com/office/spreadsheetml/2009/9/main" objectType="CheckBox" fmlaLink="$H$441" lockText="1" noThreeD="1"/>
</file>

<file path=xl/ctrlProps/ctrlProp107.xml><?xml version="1.0" encoding="utf-8"?>
<formControlPr xmlns="http://schemas.microsoft.com/office/spreadsheetml/2009/9/main" objectType="CheckBox" fmlaLink="$H$442" lockText="1" noThreeD="1"/>
</file>

<file path=xl/ctrlProps/ctrlProp108.xml><?xml version="1.0" encoding="utf-8"?>
<formControlPr xmlns="http://schemas.microsoft.com/office/spreadsheetml/2009/9/main" objectType="CheckBox" fmlaLink="$H$443" lockText="1" noThreeD="1"/>
</file>

<file path=xl/ctrlProps/ctrlProp109.xml><?xml version="1.0" encoding="utf-8"?>
<formControlPr xmlns="http://schemas.microsoft.com/office/spreadsheetml/2009/9/main" objectType="CheckBox" fmlaLink="$H$444" lockText="1" noThreeD="1"/>
</file>

<file path=xl/ctrlProps/ctrlProp110.xml><?xml version="1.0" encoding="utf-8"?>
<formControlPr xmlns="http://schemas.microsoft.com/office/spreadsheetml/2009/9/main" objectType="CheckBox" fmlaLink="$H$451" lockText="1" noThreeD="1"/>
</file>

<file path=xl/ctrlProps/ctrlProp111.xml><?xml version="1.0" encoding="utf-8"?>
<formControlPr xmlns="http://schemas.microsoft.com/office/spreadsheetml/2009/9/main" objectType="CheckBox" fmlaLink="$H$452" lockText="1" noThreeD="1"/>
</file>

<file path=xl/ctrlProps/ctrlProp112.xml><?xml version="1.0" encoding="utf-8"?>
<formControlPr xmlns="http://schemas.microsoft.com/office/spreadsheetml/2009/9/main" objectType="CheckBox" fmlaLink="$H$453" lockText="1" noThreeD="1"/>
</file>

<file path=xl/ctrlProps/ctrlProp113.xml><?xml version="1.0" encoding="utf-8"?>
<formControlPr xmlns="http://schemas.microsoft.com/office/spreadsheetml/2009/9/main" objectType="CheckBox" fmlaLink="$H$454" lockText="1" noThreeD="1"/>
</file>

<file path=xl/ctrlProps/ctrlProp114.xml><?xml version="1.0" encoding="utf-8"?>
<formControlPr xmlns="http://schemas.microsoft.com/office/spreadsheetml/2009/9/main" objectType="CheckBox" fmlaLink="$H$455" lockText="1" noThreeD="1"/>
</file>

<file path=xl/ctrlProps/ctrlProp115.xml><?xml version="1.0" encoding="utf-8"?>
<formControlPr xmlns="http://schemas.microsoft.com/office/spreadsheetml/2009/9/main" objectType="CheckBox" fmlaLink="$H$456" lockText="1" noThreeD="1"/>
</file>

<file path=xl/ctrlProps/ctrlProp116.xml><?xml version="1.0" encoding="utf-8"?>
<formControlPr xmlns="http://schemas.microsoft.com/office/spreadsheetml/2009/9/main" objectType="CheckBox" fmlaLink="$H$457" lockText="1" noThreeD="1"/>
</file>

<file path=xl/ctrlProps/ctrlProp117.xml><?xml version="1.0" encoding="utf-8"?>
<formControlPr xmlns="http://schemas.microsoft.com/office/spreadsheetml/2009/9/main" objectType="CheckBox" fmlaLink="$H$458" lockText="1" noThreeD="1"/>
</file>

<file path=xl/ctrlProps/ctrlProp118.xml><?xml version="1.0" encoding="utf-8"?>
<formControlPr xmlns="http://schemas.microsoft.com/office/spreadsheetml/2009/9/main" objectType="CheckBox" fmlaLink="$H$459" lockText="1" noThreeD="1"/>
</file>

<file path=xl/ctrlProps/ctrlProp119.xml><?xml version="1.0" encoding="utf-8"?>
<formControlPr xmlns="http://schemas.microsoft.com/office/spreadsheetml/2009/9/main" objectType="CheckBox" fmlaLink="$H$460" lockText="1" noThreeD="1"/>
</file>

<file path=xl/ctrlProps/ctrlProp120.xml><?xml version="1.0" encoding="utf-8"?>
<formControlPr xmlns="http://schemas.microsoft.com/office/spreadsheetml/2009/9/main" objectType="CheckBox" fmlaLink="$H$461" lockText="1" noThreeD="1"/>
</file>

<file path=xl/ctrlProps/ctrlProp121.xml><?xml version="1.0" encoding="utf-8"?>
<formControlPr xmlns="http://schemas.microsoft.com/office/spreadsheetml/2009/9/main" objectType="CheckBox" fmlaLink="$H$462" lockText="1" noThreeD="1"/>
</file>

<file path=xl/ctrlProps/ctrlProp122.xml><?xml version="1.0" encoding="utf-8"?>
<formControlPr xmlns="http://schemas.microsoft.com/office/spreadsheetml/2009/9/main" objectType="CheckBox" fmlaLink="$H$463" lockText="1" noThreeD="1"/>
</file>

<file path=xl/ctrlProps/ctrlProp123.xml><?xml version="1.0" encoding="utf-8"?>
<formControlPr xmlns="http://schemas.microsoft.com/office/spreadsheetml/2009/9/main" objectType="CheckBox" fmlaLink="$H$464" lockText="1" noThreeD="1"/>
</file>

<file path=xl/ctrlProps/ctrlProp124.xml><?xml version="1.0" encoding="utf-8"?>
<formControlPr xmlns="http://schemas.microsoft.com/office/spreadsheetml/2009/9/main" objectType="CheckBox" fmlaLink="$H$465" lockText="1" noThreeD="1"/>
</file>

<file path=xl/ctrlProps/ctrlProp125.xml><?xml version="1.0" encoding="utf-8"?>
<formControlPr xmlns="http://schemas.microsoft.com/office/spreadsheetml/2009/9/main" objectType="CheckBox" fmlaLink="$H$466" lockText="1" noThreeD="1"/>
</file>

<file path=xl/ctrlProps/ctrlProp126.xml><?xml version="1.0" encoding="utf-8"?>
<formControlPr xmlns="http://schemas.microsoft.com/office/spreadsheetml/2009/9/main" objectType="CheckBox" fmlaLink="$H$467" lockText="1" noThreeD="1"/>
</file>

<file path=xl/ctrlProps/ctrlProp127.xml><?xml version="1.0" encoding="utf-8"?>
<formControlPr xmlns="http://schemas.microsoft.com/office/spreadsheetml/2009/9/main" objectType="CheckBox" fmlaLink="$H$468" lockText="1" noThreeD="1"/>
</file>

<file path=xl/ctrlProps/ctrlProp128.xml><?xml version="1.0" encoding="utf-8"?>
<formControlPr xmlns="http://schemas.microsoft.com/office/spreadsheetml/2009/9/main" objectType="CheckBox" fmlaLink="$H$469" lockText="1" noThreeD="1"/>
</file>

<file path=xl/ctrlProps/ctrlProp129.xml><?xml version="1.0" encoding="utf-8"?>
<formControlPr xmlns="http://schemas.microsoft.com/office/spreadsheetml/2009/9/main" objectType="CheckBox" fmlaLink="$H$470" lockText="1" noThreeD="1"/>
</file>

<file path=xl/ctrlProps/ctrlProp130.xml><?xml version="1.0" encoding="utf-8"?>
<formControlPr xmlns="http://schemas.microsoft.com/office/spreadsheetml/2009/9/main" objectType="CheckBox" fmlaLink="$H$471" lockText="1" noThreeD="1"/>
</file>

<file path=xl/ctrlProps/ctrlProp131.xml><?xml version="1.0" encoding="utf-8"?>
<formControlPr xmlns="http://schemas.microsoft.com/office/spreadsheetml/2009/9/main" objectType="CheckBox" fmlaLink="$H$472" lockText="1" noThreeD="1"/>
</file>

<file path=xl/ctrlProps/ctrlProp132.xml><?xml version="1.0" encoding="utf-8"?>
<formControlPr xmlns="http://schemas.microsoft.com/office/spreadsheetml/2009/9/main" objectType="CheckBox" fmlaLink="$H$473" lockText="1" noThreeD="1"/>
</file>

<file path=xl/ctrlProps/ctrlProp133.xml><?xml version="1.0" encoding="utf-8"?>
<formControlPr xmlns="http://schemas.microsoft.com/office/spreadsheetml/2009/9/main" objectType="CheckBox" fmlaLink="$H$477" lockText="1" noThreeD="1"/>
</file>

<file path=xl/ctrlProps/ctrlProp134.xml><?xml version="1.0" encoding="utf-8"?>
<formControlPr xmlns="http://schemas.microsoft.com/office/spreadsheetml/2009/9/main" objectType="CheckBox" fmlaLink="$H$478" lockText="1" noThreeD="1"/>
</file>

<file path=xl/ctrlProps/ctrlProp135.xml><?xml version="1.0" encoding="utf-8"?>
<formControlPr xmlns="http://schemas.microsoft.com/office/spreadsheetml/2009/9/main" objectType="CheckBox" fmlaLink="$H$479" lockText="1" noThreeD="1"/>
</file>

<file path=xl/ctrlProps/ctrlProp136.xml><?xml version="1.0" encoding="utf-8"?>
<formControlPr xmlns="http://schemas.microsoft.com/office/spreadsheetml/2009/9/main" objectType="CheckBox" fmlaLink="$H$480" lockText="1" noThreeD="1"/>
</file>

<file path=xl/ctrlProps/ctrlProp137.xml><?xml version="1.0" encoding="utf-8"?>
<formControlPr xmlns="http://schemas.microsoft.com/office/spreadsheetml/2009/9/main" objectType="CheckBox" fmlaLink="$H$481" lockText="1" noThreeD="1"/>
</file>

<file path=xl/ctrlProps/ctrlProp138.xml><?xml version="1.0" encoding="utf-8"?>
<formControlPr xmlns="http://schemas.microsoft.com/office/spreadsheetml/2009/9/main" objectType="CheckBox" fmlaLink="$H$482" lockText="1" noThreeD="1"/>
</file>

<file path=xl/ctrlProps/ctrlProp139.xml><?xml version="1.0" encoding="utf-8"?>
<formControlPr xmlns="http://schemas.microsoft.com/office/spreadsheetml/2009/9/main" objectType="CheckBox" fmlaLink="$H$483" lockText="1" noThreeD="1"/>
</file>

<file path=xl/ctrlProps/ctrlProp140.xml><?xml version="1.0" encoding="utf-8"?>
<formControlPr xmlns="http://schemas.microsoft.com/office/spreadsheetml/2009/9/main" objectType="CheckBox" fmlaLink="$H$484" lockText="1" noThreeD="1"/>
</file>

<file path=xl/ctrlProps/ctrlProp141.xml><?xml version="1.0" encoding="utf-8"?>
<formControlPr xmlns="http://schemas.microsoft.com/office/spreadsheetml/2009/9/main" objectType="CheckBox" fmlaLink="$H$485" lockText="1" noThreeD="1"/>
</file>

<file path=xl/ctrlProps/ctrlProp142.xml><?xml version="1.0" encoding="utf-8"?>
<formControlPr xmlns="http://schemas.microsoft.com/office/spreadsheetml/2009/9/main" objectType="CheckBox" fmlaLink="$H$486" lockText="1" noThreeD="1"/>
</file>

<file path=xl/ctrlProps/ctrlProp143.xml><?xml version="1.0" encoding="utf-8"?>
<formControlPr xmlns="http://schemas.microsoft.com/office/spreadsheetml/2009/9/main" objectType="CheckBox" fmlaLink="$H$488" lockText="1" noThreeD="1"/>
</file>

<file path=xl/ctrlProps/ctrlProp144.xml><?xml version="1.0" encoding="utf-8"?>
<formControlPr xmlns="http://schemas.microsoft.com/office/spreadsheetml/2009/9/main" objectType="CheckBox" fmlaLink="$H$489" lockText="1" noThreeD="1"/>
</file>

<file path=xl/ctrlProps/ctrlProp145.xml><?xml version="1.0" encoding="utf-8"?>
<formControlPr xmlns="http://schemas.microsoft.com/office/spreadsheetml/2009/9/main" objectType="CheckBox" fmlaLink="$H$490" lockText="1" noThreeD="1"/>
</file>

<file path=xl/ctrlProps/ctrlProp146.xml><?xml version="1.0" encoding="utf-8"?>
<formControlPr xmlns="http://schemas.microsoft.com/office/spreadsheetml/2009/9/main" objectType="CheckBox" fmlaLink="$H$491" lockText="1" noThreeD="1"/>
</file>

<file path=xl/ctrlProps/ctrlProp147.xml><?xml version="1.0" encoding="utf-8"?>
<formControlPr xmlns="http://schemas.microsoft.com/office/spreadsheetml/2009/9/main" objectType="CheckBox" fmlaLink="$H$492" lockText="1" noThreeD="1"/>
</file>

<file path=xl/ctrlProps/ctrlProp148.xml><?xml version="1.0" encoding="utf-8"?>
<formControlPr xmlns="http://schemas.microsoft.com/office/spreadsheetml/2009/9/main" objectType="CheckBox" fmlaLink="$H$493" lockText="1" noThreeD="1"/>
</file>

<file path=xl/ctrlProps/ctrlProp149.xml><?xml version="1.0" encoding="utf-8"?>
<formControlPr xmlns="http://schemas.microsoft.com/office/spreadsheetml/2009/9/main" objectType="CheckBox" fmlaLink="$H$494" lockText="1" noThreeD="1"/>
</file>

<file path=xl/ctrlProps/ctrlProp150.xml><?xml version="1.0" encoding="utf-8"?>
<formControlPr xmlns="http://schemas.microsoft.com/office/spreadsheetml/2009/9/main" objectType="CheckBox" fmlaLink="$H$495" lockText="1" noThreeD="1"/>
</file>

<file path=xl/ctrlProps/ctrlProp151.xml><?xml version="1.0" encoding="utf-8"?>
<formControlPr xmlns="http://schemas.microsoft.com/office/spreadsheetml/2009/9/main" objectType="CheckBox" fmlaLink="$H$496" lockText="1" noThreeD="1"/>
</file>

<file path=xl/ctrlProps/ctrlProp152.xml><?xml version="1.0" encoding="utf-8"?>
<formControlPr xmlns="http://schemas.microsoft.com/office/spreadsheetml/2009/9/main" objectType="CheckBox" fmlaLink="$H$497" lockText="1" noThreeD="1"/>
</file>

<file path=xl/ctrlProps/ctrlProp153.xml><?xml version="1.0" encoding="utf-8"?>
<formControlPr xmlns="http://schemas.microsoft.com/office/spreadsheetml/2009/9/main" objectType="CheckBox" fmlaLink="$H$506" lockText="1" noThreeD="1"/>
</file>

<file path=xl/ctrlProps/ctrlProp154.xml><?xml version="1.0" encoding="utf-8"?>
<formControlPr xmlns="http://schemas.microsoft.com/office/spreadsheetml/2009/9/main" objectType="CheckBox" fmlaLink="$H$507" lockText="1" noThreeD="1"/>
</file>

<file path=xl/ctrlProps/ctrlProp155.xml><?xml version="1.0" encoding="utf-8"?>
<formControlPr xmlns="http://schemas.microsoft.com/office/spreadsheetml/2009/9/main" objectType="CheckBox" fmlaLink="$H$508" lockText="1" noThreeD="1"/>
</file>

<file path=xl/ctrlProps/ctrlProp156.xml><?xml version="1.0" encoding="utf-8"?>
<formControlPr xmlns="http://schemas.microsoft.com/office/spreadsheetml/2009/9/main" objectType="CheckBox" fmlaLink="$H$509" lockText="1" noThreeD="1"/>
</file>

<file path=xl/ctrlProps/ctrlProp157.xml><?xml version="1.0" encoding="utf-8"?>
<formControlPr xmlns="http://schemas.microsoft.com/office/spreadsheetml/2009/9/main" objectType="CheckBox" fmlaLink="$H$510" lockText="1" noThreeD="1"/>
</file>

<file path=xl/ctrlProps/ctrlProp158.xml><?xml version="1.0" encoding="utf-8"?>
<formControlPr xmlns="http://schemas.microsoft.com/office/spreadsheetml/2009/9/main" objectType="CheckBox" fmlaLink="$H$511" lockText="1" noThreeD="1"/>
</file>

<file path=xl/ctrlProps/ctrlProp159.xml><?xml version="1.0" encoding="utf-8"?>
<formControlPr xmlns="http://schemas.microsoft.com/office/spreadsheetml/2009/9/main" objectType="CheckBox" fmlaLink="$H$512" lockText="1" noThreeD="1"/>
</file>

<file path=xl/ctrlProps/ctrlProp160.xml><?xml version="1.0" encoding="utf-8"?>
<formControlPr xmlns="http://schemas.microsoft.com/office/spreadsheetml/2009/9/main" objectType="CheckBox" fmlaLink="$H$513" lockText="1" noThreeD="1"/>
</file>

<file path=xl/ctrlProps/ctrlProp161.xml><?xml version="1.0" encoding="utf-8"?>
<formControlPr xmlns="http://schemas.microsoft.com/office/spreadsheetml/2009/9/main" objectType="CheckBox" fmlaLink="$H$514" lockText="1" noThreeD="1"/>
</file>

<file path=xl/ctrlProps/ctrlProp162.xml><?xml version="1.0" encoding="utf-8"?>
<formControlPr xmlns="http://schemas.microsoft.com/office/spreadsheetml/2009/9/main" objectType="CheckBox" fmlaLink="$H$515" lockText="1" noThreeD="1"/>
</file>

<file path=xl/ctrlProps/ctrlProp163.xml><?xml version="1.0" encoding="utf-8"?>
<formControlPr xmlns="http://schemas.microsoft.com/office/spreadsheetml/2009/9/main" objectType="CheckBox" fmlaLink="$H$516" lockText="1" noThreeD="1"/>
</file>

<file path=xl/ctrlProps/ctrlProp164.xml><?xml version="1.0" encoding="utf-8"?>
<formControlPr xmlns="http://schemas.microsoft.com/office/spreadsheetml/2009/9/main" objectType="CheckBox" fmlaLink="$H$517" lockText="1" noThreeD="1"/>
</file>

<file path=xl/ctrlProps/ctrlProp165.xml><?xml version="1.0" encoding="utf-8"?>
<formControlPr xmlns="http://schemas.microsoft.com/office/spreadsheetml/2009/9/main" objectType="CheckBox" fmlaLink="$H$518" lockText="1" noThreeD="1"/>
</file>

<file path=xl/ctrlProps/ctrlProp166.xml><?xml version="1.0" encoding="utf-8"?>
<formControlPr xmlns="http://schemas.microsoft.com/office/spreadsheetml/2009/9/main" objectType="CheckBox" fmlaLink="$H$519" lockText="1" noThreeD="1"/>
</file>

<file path=xl/ctrlProps/ctrlProp167.xml><?xml version="1.0" encoding="utf-8"?>
<formControlPr xmlns="http://schemas.microsoft.com/office/spreadsheetml/2009/9/main" objectType="CheckBox" fmlaLink="$H$520" lockText="1" noThreeD="1"/>
</file>

<file path=xl/ctrlProps/ctrlProp168.xml><?xml version="1.0" encoding="utf-8"?>
<formControlPr xmlns="http://schemas.microsoft.com/office/spreadsheetml/2009/9/main" objectType="CheckBox" fmlaLink="$H$521" lockText="1" noThreeD="1"/>
</file>

<file path=xl/ctrlProps/ctrlProp169.xml><?xml version="1.0" encoding="utf-8"?>
<formControlPr xmlns="http://schemas.microsoft.com/office/spreadsheetml/2009/9/main" objectType="CheckBox" fmlaLink="$H$522" lockText="1" noThreeD="1"/>
</file>

<file path=xl/ctrlProps/ctrlProp170.xml><?xml version="1.0" encoding="utf-8"?>
<formControlPr xmlns="http://schemas.microsoft.com/office/spreadsheetml/2009/9/main" objectType="CheckBox" fmlaLink="$H$523" lockText="1" noThreeD="1"/>
</file>

<file path=xl/ctrlProps/ctrlProp171.xml><?xml version="1.0" encoding="utf-8"?>
<formControlPr xmlns="http://schemas.microsoft.com/office/spreadsheetml/2009/9/main" objectType="CheckBox" fmlaLink="$H$524" lockText="1" noThreeD="1"/>
</file>

<file path=xl/ctrlProps/ctrlProp172.xml><?xml version="1.0" encoding="utf-8"?>
<formControlPr xmlns="http://schemas.microsoft.com/office/spreadsheetml/2009/9/main" objectType="CheckBox" fmlaLink="$H$5" lockText="1" noThreeD="1"/>
</file>

<file path=xl/ctrlProps/ctrlProp173.xml><?xml version="1.0" encoding="utf-8"?>
<formControlPr xmlns="http://schemas.microsoft.com/office/spreadsheetml/2009/9/main" objectType="CheckBox" fmlaLink="$H$419" lockText="1" noThreeD="1"/>
</file>

<file path=xl/ctrlProps/ctrlProp174.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314325</xdr:colOff>
          <xdr:row>5</xdr:row>
          <xdr:rowOff>228600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314325</xdr:colOff>
          <xdr:row>6</xdr:row>
          <xdr:rowOff>228600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314325</xdr:colOff>
          <xdr:row>7</xdr:row>
          <xdr:rowOff>228600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314325</xdr:colOff>
          <xdr:row>8</xdr:row>
          <xdr:rowOff>228600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314325</xdr:colOff>
          <xdr:row>9</xdr:row>
          <xdr:rowOff>228600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314325</xdr:colOff>
          <xdr:row>10</xdr:row>
          <xdr:rowOff>228600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314325</xdr:colOff>
          <xdr:row>11</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314325</xdr:colOff>
          <xdr:row>12</xdr:row>
          <xdr:rowOff>228600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314325</xdr:colOff>
          <xdr:row>13</xdr:row>
          <xdr:rowOff>228600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314325</xdr:colOff>
          <xdr:row>14</xdr:row>
          <xdr:rowOff>228600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314325</xdr:colOff>
          <xdr:row>15</xdr:row>
          <xdr:rowOff>228600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314325</xdr:colOff>
          <xdr:row>16</xdr:row>
          <xdr:rowOff>228600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314325</xdr:colOff>
          <xdr:row>17</xdr:row>
          <xdr:rowOff>228600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314325</xdr:colOff>
          <xdr:row>18</xdr:row>
          <xdr:rowOff>228600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314325</xdr:colOff>
          <xdr:row>19</xdr:row>
          <xdr:rowOff>228600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314325</xdr:colOff>
          <xdr:row>20</xdr:row>
          <xdr:rowOff>228600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314325</xdr:colOff>
          <xdr:row>21</xdr:row>
          <xdr:rowOff>228600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314325</xdr:colOff>
          <xdr:row>22</xdr:row>
          <xdr:rowOff>228600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0</xdr:rowOff>
        </xdr:from>
        <xdr:to>
          <xdr:col>7</xdr:col>
          <xdr:colOff>314325</xdr:colOff>
          <xdr:row>37</xdr:row>
          <xdr:rowOff>228600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97</xdr:row>
          <xdr:rowOff>0</xdr:rowOff>
        </xdr:from>
        <xdr:to>
          <xdr:col>7</xdr:col>
          <xdr:colOff>314325</xdr:colOff>
          <xdr:row>97</xdr:row>
          <xdr:rowOff>228600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98</xdr:row>
          <xdr:rowOff>0</xdr:rowOff>
        </xdr:from>
        <xdr:to>
          <xdr:col>7</xdr:col>
          <xdr:colOff>314325</xdr:colOff>
          <xdr:row>98</xdr:row>
          <xdr:rowOff>228600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131</xdr:row>
          <xdr:rowOff>0</xdr:rowOff>
        </xdr:from>
        <xdr:to>
          <xdr:col>7</xdr:col>
          <xdr:colOff>314325</xdr:colOff>
          <xdr:row>131</xdr:row>
          <xdr:rowOff>228600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314325</xdr:colOff>
          <xdr:row>147</xdr:row>
          <xdr:rowOff>228600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166</xdr:row>
          <xdr:rowOff>0</xdr:rowOff>
        </xdr:from>
        <xdr:to>
          <xdr:col>7</xdr:col>
          <xdr:colOff>314325</xdr:colOff>
          <xdr:row>166</xdr:row>
          <xdr:rowOff>228600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182</xdr:row>
          <xdr:rowOff>0</xdr:rowOff>
        </xdr:from>
        <xdr:to>
          <xdr:col>7</xdr:col>
          <xdr:colOff>314325</xdr:colOff>
          <xdr:row>182</xdr:row>
          <xdr:rowOff>228600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228</xdr:row>
          <xdr:rowOff>0</xdr:rowOff>
        </xdr:from>
        <xdr:to>
          <xdr:col>7</xdr:col>
          <xdr:colOff>314325</xdr:colOff>
          <xdr:row>228</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241</xdr:row>
          <xdr:rowOff>0</xdr:rowOff>
        </xdr:from>
        <xdr:to>
          <xdr:col>7</xdr:col>
          <xdr:colOff>314325</xdr:colOff>
          <xdr:row>241</xdr:row>
          <xdr:rowOff>228600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253</xdr:row>
          <xdr:rowOff>0</xdr:rowOff>
        </xdr:from>
        <xdr:to>
          <xdr:col>7</xdr:col>
          <xdr:colOff>314325</xdr:colOff>
          <xdr:row>253</xdr:row>
          <xdr:rowOff>228600</xdr:rowOff>
        </xdr:to>
        <xdr:sp macro="" textlink="">
          <xdr:nvSpPr>
            <xdr:cNvPr id="4152" name="Check Box 56" hidden="1">
              <a:extLst>
                <a:ext uri="{63B3BB69-23CF-44E3-9099-C40C66FF867C}">
                  <a14:compatExt spid="_x0000_s4152"/>
                </a:ext>
                <a:ext uri="{FF2B5EF4-FFF2-40B4-BE49-F238E27FC236}">
                  <a16:creationId xmlns=""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254</xdr:row>
          <xdr:rowOff>0</xdr:rowOff>
        </xdr:from>
        <xdr:to>
          <xdr:col>7</xdr:col>
          <xdr:colOff>314325</xdr:colOff>
          <xdr:row>254</xdr:row>
          <xdr:rowOff>228600</xdr:rowOff>
        </xdr:to>
        <xdr:sp macro="" textlink="">
          <xdr:nvSpPr>
            <xdr:cNvPr id="4153" name="Check Box 57" hidden="1">
              <a:extLst>
                <a:ext uri="{63B3BB69-23CF-44E3-9099-C40C66FF867C}">
                  <a14:compatExt spid="_x0000_s4153"/>
                </a:ext>
                <a:ext uri="{FF2B5EF4-FFF2-40B4-BE49-F238E27FC236}">
                  <a16:creationId xmlns=""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255</xdr:row>
          <xdr:rowOff>0</xdr:rowOff>
        </xdr:from>
        <xdr:to>
          <xdr:col>7</xdr:col>
          <xdr:colOff>314325</xdr:colOff>
          <xdr:row>255</xdr:row>
          <xdr:rowOff>228600</xdr:rowOff>
        </xdr:to>
        <xdr:sp macro="" textlink="">
          <xdr:nvSpPr>
            <xdr:cNvPr id="4154" name="Check Box 58" hidden="1">
              <a:extLst>
                <a:ext uri="{63B3BB69-23CF-44E3-9099-C40C66FF867C}">
                  <a14:compatExt spid="_x0000_s4154"/>
                </a:ext>
                <a:ext uri="{FF2B5EF4-FFF2-40B4-BE49-F238E27FC236}">
                  <a16:creationId xmlns=""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256</xdr:row>
          <xdr:rowOff>0</xdr:rowOff>
        </xdr:from>
        <xdr:to>
          <xdr:col>7</xdr:col>
          <xdr:colOff>314325</xdr:colOff>
          <xdr:row>256</xdr:row>
          <xdr:rowOff>228600</xdr:rowOff>
        </xdr:to>
        <xdr:sp macro="" textlink="">
          <xdr:nvSpPr>
            <xdr:cNvPr id="4155" name="Check Box 59" hidden="1">
              <a:extLst>
                <a:ext uri="{63B3BB69-23CF-44E3-9099-C40C66FF867C}">
                  <a14:compatExt spid="_x0000_s4155"/>
                </a:ext>
                <a:ext uri="{FF2B5EF4-FFF2-40B4-BE49-F238E27FC236}">
                  <a16:creationId xmlns=""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257</xdr:row>
          <xdr:rowOff>0</xdr:rowOff>
        </xdr:from>
        <xdr:to>
          <xdr:col>7</xdr:col>
          <xdr:colOff>314325</xdr:colOff>
          <xdr:row>257</xdr:row>
          <xdr:rowOff>228600</xdr:rowOff>
        </xdr:to>
        <xdr:sp macro="" textlink="">
          <xdr:nvSpPr>
            <xdr:cNvPr id="4156" name="Check Box 60" hidden="1">
              <a:extLst>
                <a:ext uri="{63B3BB69-23CF-44E3-9099-C40C66FF867C}">
                  <a14:compatExt spid="_x0000_s4156"/>
                </a:ext>
                <a:ext uri="{FF2B5EF4-FFF2-40B4-BE49-F238E27FC236}">
                  <a16:creationId xmlns=""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258</xdr:row>
          <xdr:rowOff>0</xdr:rowOff>
        </xdr:from>
        <xdr:to>
          <xdr:col>7</xdr:col>
          <xdr:colOff>314325</xdr:colOff>
          <xdr:row>258</xdr:row>
          <xdr:rowOff>228600</xdr:rowOff>
        </xdr:to>
        <xdr:sp macro="" textlink="">
          <xdr:nvSpPr>
            <xdr:cNvPr id="4157" name="Check Box 61" hidden="1">
              <a:extLst>
                <a:ext uri="{63B3BB69-23CF-44E3-9099-C40C66FF867C}">
                  <a14:compatExt spid="_x0000_s4157"/>
                </a:ext>
                <a:ext uri="{FF2B5EF4-FFF2-40B4-BE49-F238E27FC236}">
                  <a16:creationId xmlns=""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259</xdr:row>
          <xdr:rowOff>0</xdr:rowOff>
        </xdr:from>
        <xdr:to>
          <xdr:col>7</xdr:col>
          <xdr:colOff>314325</xdr:colOff>
          <xdr:row>259</xdr:row>
          <xdr:rowOff>228600</xdr:rowOff>
        </xdr:to>
        <xdr:sp macro="" textlink="">
          <xdr:nvSpPr>
            <xdr:cNvPr id="4158" name="Check Box 62" hidden="1">
              <a:extLst>
                <a:ext uri="{63B3BB69-23CF-44E3-9099-C40C66FF867C}">
                  <a14:compatExt spid="_x0000_s4158"/>
                </a:ext>
                <a:ext uri="{FF2B5EF4-FFF2-40B4-BE49-F238E27FC236}">
                  <a16:creationId xmlns=""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260</xdr:row>
          <xdr:rowOff>0</xdr:rowOff>
        </xdr:from>
        <xdr:to>
          <xdr:col>7</xdr:col>
          <xdr:colOff>314325</xdr:colOff>
          <xdr:row>260</xdr:row>
          <xdr:rowOff>228600</xdr:rowOff>
        </xdr:to>
        <xdr:sp macro="" textlink="">
          <xdr:nvSpPr>
            <xdr:cNvPr id="4159" name="Check Box 63" hidden="1">
              <a:extLst>
                <a:ext uri="{63B3BB69-23CF-44E3-9099-C40C66FF867C}">
                  <a14:compatExt spid="_x0000_s4159"/>
                </a:ext>
                <a:ext uri="{FF2B5EF4-FFF2-40B4-BE49-F238E27FC236}">
                  <a16:creationId xmlns=""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314325</xdr:colOff>
          <xdr:row>261</xdr:row>
          <xdr:rowOff>228600</xdr:rowOff>
        </xdr:to>
        <xdr:sp macro="" textlink="">
          <xdr:nvSpPr>
            <xdr:cNvPr id="4160" name="Check Box 64" hidden="1">
              <a:extLst>
                <a:ext uri="{63B3BB69-23CF-44E3-9099-C40C66FF867C}">
                  <a14:compatExt spid="_x0000_s4160"/>
                </a:ext>
                <a:ext uri="{FF2B5EF4-FFF2-40B4-BE49-F238E27FC236}">
                  <a16:creationId xmlns=""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314325</xdr:colOff>
          <xdr:row>262</xdr:row>
          <xdr:rowOff>228600</xdr:rowOff>
        </xdr:to>
        <xdr:sp macro="" textlink="">
          <xdr:nvSpPr>
            <xdr:cNvPr id="4161" name="Check Box 65" hidden="1">
              <a:extLst>
                <a:ext uri="{63B3BB69-23CF-44E3-9099-C40C66FF867C}">
                  <a14:compatExt spid="_x0000_s4161"/>
                </a:ext>
                <a:ext uri="{FF2B5EF4-FFF2-40B4-BE49-F238E27FC236}">
                  <a16:creationId xmlns=""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314325</xdr:colOff>
          <xdr:row>263</xdr:row>
          <xdr:rowOff>228600</xdr:rowOff>
        </xdr:to>
        <xdr:sp macro="" textlink="">
          <xdr:nvSpPr>
            <xdr:cNvPr id="4162" name="Check Box 66" hidden="1">
              <a:extLst>
                <a:ext uri="{63B3BB69-23CF-44E3-9099-C40C66FF867C}">
                  <a14:compatExt spid="_x0000_s4162"/>
                </a:ext>
                <a:ext uri="{FF2B5EF4-FFF2-40B4-BE49-F238E27FC236}">
                  <a16:creationId xmlns=""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314325</xdr:colOff>
          <xdr:row>264</xdr:row>
          <xdr:rowOff>228600</xdr:rowOff>
        </xdr:to>
        <xdr:sp macro="" textlink="">
          <xdr:nvSpPr>
            <xdr:cNvPr id="4163" name="Check Box 67" hidden="1">
              <a:extLst>
                <a:ext uri="{63B3BB69-23CF-44E3-9099-C40C66FF867C}">
                  <a14:compatExt spid="_x0000_s4163"/>
                </a:ext>
                <a:ext uri="{FF2B5EF4-FFF2-40B4-BE49-F238E27FC236}">
                  <a16:creationId xmlns=""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265</xdr:row>
          <xdr:rowOff>0</xdr:rowOff>
        </xdr:from>
        <xdr:to>
          <xdr:col>7</xdr:col>
          <xdr:colOff>314325</xdr:colOff>
          <xdr:row>265</xdr:row>
          <xdr:rowOff>228600</xdr:rowOff>
        </xdr:to>
        <xdr:sp macro="" textlink="">
          <xdr:nvSpPr>
            <xdr:cNvPr id="4164" name="Check Box 68" hidden="1">
              <a:extLst>
                <a:ext uri="{63B3BB69-23CF-44E3-9099-C40C66FF867C}">
                  <a14:compatExt spid="_x0000_s4164"/>
                </a:ext>
                <a:ext uri="{FF2B5EF4-FFF2-40B4-BE49-F238E27FC236}">
                  <a16:creationId xmlns=""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266</xdr:row>
          <xdr:rowOff>0</xdr:rowOff>
        </xdr:from>
        <xdr:to>
          <xdr:col>7</xdr:col>
          <xdr:colOff>314325</xdr:colOff>
          <xdr:row>266</xdr:row>
          <xdr:rowOff>228600</xdr:rowOff>
        </xdr:to>
        <xdr:sp macro="" textlink="">
          <xdr:nvSpPr>
            <xdr:cNvPr id="4165" name="Check Box 69" hidden="1">
              <a:extLst>
                <a:ext uri="{63B3BB69-23CF-44E3-9099-C40C66FF867C}">
                  <a14:compatExt spid="_x0000_s4165"/>
                </a:ext>
                <a:ext uri="{FF2B5EF4-FFF2-40B4-BE49-F238E27FC236}">
                  <a16:creationId xmlns=""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267</xdr:row>
          <xdr:rowOff>0</xdr:rowOff>
        </xdr:from>
        <xdr:to>
          <xdr:col>7</xdr:col>
          <xdr:colOff>314325</xdr:colOff>
          <xdr:row>267</xdr:row>
          <xdr:rowOff>228600</xdr:rowOff>
        </xdr:to>
        <xdr:sp macro="" textlink="">
          <xdr:nvSpPr>
            <xdr:cNvPr id="4166" name="Check Box 70" hidden="1">
              <a:extLst>
                <a:ext uri="{63B3BB69-23CF-44E3-9099-C40C66FF867C}">
                  <a14:compatExt spid="_x0000_s4166"/>
                </a:ext>
                <a:ext uri="{FF2B5EF4-FFF2-40B4-BE49-F238E27FC236}">
                  <a16:creationId xmlns=""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268</xdr:row>
          <xdr:rowOff>0</xdr:rowOff>
        </xdr:from>
        <xdr:to>
          <xdr:col>7</xdr:col>
          <xdr:colOff>314325</xdr:colOff>
          <xdr:row>268</xdr:row>
          <xdr:rowOff>228600</xdr:rowOff>
        </xdr:to>
        <xdr:sp macro="" textlink="">
          <xdr:nvSpPr>
            <xdr:cNvPr id="4167" name="Check Box 71" hidden="1">
              <a:extLst>
                <a:ext uri="{63B3BB69-23CF-44E3-9099-C40C66FF867C}">
                  <a14:compatExt spid="_x0000_s4167"/>
                </a:ext>
                <a:ext uri="{FF2B5EF4-FFF2-40B4-BE49-F238E27FC236}">
                  <a16:creationId xmlns=""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269</xdr:row>
          <xdr:rowOff>0</xdr:rowOff>
        </xdr:from>
        <xdr:to>
          <xdr:col>7</xdr:col>
          <xdr:colOff>314325</xdr:colOff>
          <xdr:row>269</xdr:row>
          <xdr:rowOff>228600</xdr:rowOff>
        </xdr:to>
        <xdr:sp macro="" textlink="">
          <xdr:nvSpPr>
            <xdr:cNvPr id="4168" name="Check Box 72" hidden="1">
              <a:extLst>
                <a:ext uri="{63B3BB69-23CF-44E3-9099-C40C66FF867C}">
                  <a14:compatExt spid="_x0000_s4168"/>
                </a:ext>
                <a:ext uri="{FF2B5EF4-FFF2-40B4-BE49-F238E27FC236}">
                  <a16:creationId xmlns=""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270</xdr:row>
          <xdr:rowOff>0</xdr:rowOff>
        </xdr:from>
        <xdr:to>
          <xdr:col>7</xdr:col>
          <xdr:colOff>314325</xdr:colOff>
          <xdr:row>270</xdr:row>
          <xdr:rowOff>228600</xdr:rowOff>
        </xdr:to>
        <xdr:sp macro="" textlink="">
          <xdr:nvSpPr>
            <xdr:cNvPr id="4169" name="Check Box 73" hidden="1">
              <a:extLst>
                <a:ext uri="{63B3BB69-23CF-44E3-9099-C40C66FF867C}">
                  <a14:compatExt spid="_x0000_s4169"/>
                </a:ext>
                <a:ext uri="{FF2B5EF4-FFF2-40B4-BE49-F238E27FC236}">
                  <a16:creationId xmlns=""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271</xdr:row>
          <xdr:rowOff>0</xdr:rowOff>
        </xdr:from>
        <xdr:to>
          <xdr:col>7</xdr:col>
          <xdr:colOff>314325</xdr:colOff>
          <xdr:row>271</xdr:row>
          <xdr:rowOff>228600</xdr:rowOff>
        </xdr:to>
        <xdr:sp macro="" textlink="">
          <xdr:nvSpPr>
            <xdr:cNvPr id="4170" name="Check Box 74" hidden="1">
              <a:extLst>
                <a:ext uri="{63B3BB69-23CF-44E3-9099-C40C66FF867C}">
                  <a14:compatExt spid="_x0000_s4170"/>
                </a:ext>
                <a:ext uri="{FF2B5EF4-FFF2-40B4-BE49-F238E27FC236}">
                  <a16:creationId xmlns=""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272</xdr:row>
          <xdr:rowOff>0</xdr:rowOff>
        </xdr:from>
        <xdr:to>
          <xdr:col>7</xdr:col>
          <xdr:colOff>314325</xdr:colOff>
          <xdr:row>272</xdr:row>
          <xdr:rowOff>228600</xdr:rowOff>
        </xdr:to>
        <xdr:sp macro="" textlink="">
          <xdr:nvSpPr>
            <xdr:cNvPr id="4171" name="Check Box 75" hidden="1">
              <a:extLst>
                <a:ext uri="{63B3BB69-23CF-44E3-9099-C40C66FF867C}">
                  <a14:compatExt spid="_x0000_s4171"/>
                </a:ext>
                <a:ext uri="{FF2B5EF4-FFF2-40B4-BE49-F238E27FC236}">
                  <a16:creationId xmlns=""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273</xdr:row>
          <xdr:rowOff>0</xdr:rowOff>
        </xdr:from>
        <xdr:to>
          <xdr:col>7</xdr:col>
          <xdr:colOff>314325</xdr:colOff>
          <xdr:row>273</xdr:row>
          <xdr:rowOff>228600</xdr:rowOff>
        </xdr:to>
        <xdr:sp macro="" textlink="">
          <xdr:nvSpPr>
            <xdr:cNvPr id="4172" name="Check Box 76" hidden="1">
              <a:extLst>
                <a:ext uri="{63B3BB69-23CF-44E3-9099-C40C66FF867C}">
                  <a14:compatExt spid="_x0000_s4172"/>
                </a:ext>
                <a:ext uri="{FF2B5EF4-FFF2-40B4-BE49-F238E27FC236}">
                  <a16:creationId xmlns=""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314325</xdr:colOff>
          <xdr:row>282</xdr:row>
          <xdr:rowOff>228600</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314325</xdr:colOff>
          <xdr:row>283</xdr:row>
          <xdr:rowOff>228600</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284</xdr:row>
          <xdr:rowOff>0</xdr:rowOff>
        </xdr:from>
        <xdr:to>
          <xdr:col>7</xdr:col>
          <xdr:colOff>314325</xdr:colOff>
          <xdr:row>284</xdr:row>
          <xdr:rowOff>228600</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285</xdr:row>
          <xdr:rowOff>0</xdr:rowOff>
        </xdr:from>
        <xdr:to>
          <xdr:col>7</xdr:col>
          <xdr:colOff>314325</xdr:colOff>
          <xdr:row>285</xdr:row>
          <xdr:rowOff>228600</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286</xdr:row>
          <xdr:rowOff>0</xdr:rowOff>
        </xdr:from>
        <xdr:to>
          <xdr:col>7</xdr:col>
          <xdr:colOff>314325</xdr:colOff>
          <xdr:row>286</xdr:row>
          <xdr:rowOff>228600</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287</xdr:row>
          <xdr:rowOff>0</xdr:rowOff>
        </xdr:from>
        <xdr:to>
          <xdr:col>7</xdr:col>
          <xdr:colOff>314325</xdr:colOff>
          <xdr:row>287</xdr:row>
          <xdr:rowOff>228600</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288</xdr:row>
          <xdr:rowOff>0</xdr:rowOff>
        </xdr:from>
        <xdr:to>
          <xdr:col>7</xdr:col>
          <xdr:colOff>314325</xdr:colOff>
          <xdr:row>288</xdr:row>
          <xdr:rowOff>228600</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289</xdr:row>
          <xdr:rowOff>0</xdr:rowOff>
        </xdr:from>
        <xdr:to>
          <xdr:col>7</xdr:col>
          <xdr:colOff>314325</xdr:colOff>
          <xdr:row>289</xdr:row>
          <xdr:rowOff>228600</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323</xdr:row>
          <xdr:rowOff>0</xdr:rowOff>
        </xdr:from>
        <xdr:to>
          <xdr:col>7</xdr:col>
          <xdr:colOff>314325</xdr:colOff>
          <xdr:row>323</xdr:row>
          <xdr:rowOff>228600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324</xdr:row>
          <xdr:rowOff>0</xdr:rowOff>
        </xdr:from>
        <xdr:to>
          <xdr:col>7</xdr:col>
          <xdr:colOff>314325</xdr:colOff>
          <xdr:row>324</xdr:row>
          <xdr:rowOff>228600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325</xdr:row>
          <xdr:rowOff>0</xdr:rowOff>
        </xdr:from>
        <xdr:to>
          <xdr:col>7</xdr:col>
          <xdr:colOff>314325</xdr:colOff>
          <xdr:row>325</xdr:row>
          <xdr:rowOff>228600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326</xdr:row>
          <xdr:rowOff>0</xdr:rowOff>
        </xdr:from>
        <xdr:to>
          <xdr:col>7</xdr:col>
          <xdr:colOff>314325</xdr:colOff>
          <xdr:row>326</xdr:row>
          <xdr:rowOff>228600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327</xdr:row>
          <xdr:rowOff>0</xdr:rowOff>
        </xdr:from>
        <xdr:to>
          <xdr:col>7</xdr:col>
          <xdr:colOff>314325</xdr:colOff>
          <xdr:row>327</xdr:row>
          <xdr:rowOff>228600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328</xdr:row>
          <xdr:rowOff>0</xdr:rowOff>
        </xdr:from>
        <xdr:to>
          <xdr:col>7</xdr:col>
          <xdr:colOff>314325</xdr:colOff>
          <xdr:row>328</xdr:row>
          <xdr:rowOff>228600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329</xdr:row>
          <xdr:rowOff>0</xdr:rowOff>
        </xdr:from>
        <xdr:to>
          <xdr:col>7</xdr:col>
          <xdr:colOff>314325</xdr:colOff>
          <xdr:row>329</xdr:row>
          <xdr:rowOff>228600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330</xdr:row>
          <xdr:rowOff>0</xdr:rowOff>
        </xdr:from>
        <xdr:to>
          <xdr:col>7</xdr:col>
          <xdr:colOff>314325</xdr:colOff>
          <xdr:row>330</xdr:row>
          <xdr:rowOff>228600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331</xdr:row>
          <xdr:rowOff>0</xdr:rowOff>
        </xdr:from>
        <xdr:to>
          <xdr:col>7</xdr:col>
          <xdr:colOff>314325</xdr:colOff>
          <xdr:row>331</xdr:row>
          <xdr:rowOff>228600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332</xdr:row>
          <xdr:rowOff>0</xdr:rowOff>
        </xdr:from>
        <xdr:to>
          <xdr:col>7</xdr:col>
          <xdr:colOff>314325</xdr:colOff>
          <xdr:row>332</xdr:row>
          <xdr:rowOff>228600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333</xdr:row>
          <xdr:rowOff>0</xdr:rowOff>
        </xdr:from>
        <xdr:to>
          <xdr:col>7</xdr:col>
          <xdr:colOff>314325</xdr:colOff>
          <xdr:row>333</xdr:row>
          <xdr:rowOff>228600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334</xdr:row>
          <xdr:rowOff>0</xdr:rowOff>
        </xdr:from>
        <xdr:to>
          <xdr:col>7</xdr:col>
          <xdr:colOff>314325</xdr:colOff>
          <xdr:row>334</xdr:row>
          <xdr:rowOff>228600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335</xdr:row>
          <xdr:rowOff>0</xdr:rowOff>
        </xdr:from>
        <xdr:to>
          <xdr:col>7</xdr:col>
          <xdr:colOff>314325</xdr:colOff>
          <xdr:row>335</xdr:row>
          <xdr:rowOff>228600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336</xdr:row>
          <xdr:rowOff>0</xdr:rowOff>
        </xdr:from>
        <xdr:to>
          <xdr:col>7</xdr:col>
          <xdr:colOff>314325</xdr:colOff>
          <xdr:row>336</xdr:row>
          <xdr:rowOff>228600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344</xdr:row>
          <xdr:rowOff>0</xdr:rowOff>
        </xdr:from>
        <xdr:to>
          <xdr:col>7</xdr:col>
          <xdr:colOff>314325</xdr:colOff>
          <xdr:row>344</xdr:row>
          <xdr:rowOff>228600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345</xdr:row>
          <xdr:rowOff>0</xdr:rowOff>
        </xdr:from>
        <xdr:to>
          <xdr:col>7</xdr:col>
          <xdr:colOff>314325</xdr:colOff>
          <xdr:row>345</xdr:row>
          <xdr:rowOff>228600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346</xdr:row>
          <xdr:rowOff>0</xdr:rowOff>
        </xdr:from>
        <xdr:to>
          <xdr:col>7</xdr:col>
          <xdr:colOff>314325</xdr:colOff>
          <xdr:row>346</xdr:row>
          <xdr:rowOff>228600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347</xdr:row>
          <xdr:rowOff>0</xdr:rowOff>
        </xdr:from>
        <xdr:to>
          <xdr:col>7</xdr:col>
          <xdr:colOff>314325</xdr:colOff>
          <xdr:row>347</xdr:row>
          <xdr:rowOff>228600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314325</xdr:colOff>
          <xdr:row>408</xdr:row>
          <xdr:rowOff>228600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409</xdr:row>
          <xdr:rowOff>0</xdr:rowOff>
        </xdr:from>
        <xdr:to>
          <xdr:col>7</xdr:col>
          <xdr:colOff>314325</xdr:colOff>
          <xdr:row>409</xdr:row>
          <xdr:rowOff>228600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314325</xdr:colOff>
          <xdr:row>410</xdr:row>
          <xdr:rowOff>228600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411</xdr:row>
          <xdr:rowOff>0</xdr:rowOff>
        </xdr:from>
        <xdr:to>
          <xdr:col>7</xdr:col>
          <xdr:colOff>314325</xdr:colOff>
          <xdr:row>411</xdr:row>
          <xdr:rowOff>228600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412</xdr:row>
          <xdr:rowOff>0</xdr:rowOff>
        </xdr:from>
        <xdr:to>
          <xdr:col>7</xdr:col>
          <xdr:colOff>314325</xdr:colOff>
          <xdr:row>412</xdr:row>
          <xdr:rowOff>228600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314325</xdr:colOff>
          <xdr:row>414</xdr:row>
          <xdr:rowOff>228600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314325</xdr:colOff>
          <xdr:row>415</xdr:row>
          <xdr:rowOff>228600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314325</xdr:colOff>
          <xdr:row>416</xdr:row>
          <xdr:rowOff>228600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314325</xdr:colOff>
          <xdr:row>417</xdr:row>
          <xdr:rowOff>228600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314325</xdr:colOff>
          <xdr:row>419</xdr:row>
          <xdr:rowOff>228600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314325</xdr:colOff>
          <xdr:row>420</xdr:row>
          <xdr:rowOff>228600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314325</xdr:colOff>
          <xdr:row>421</xdr:row>
          <xdr:rowOff>228600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422</xdr:row>
          <xdr:rowOff>0</xdr:rowOff>
        </xdr:from>
        <xdr:to>
          <xdr:col>7</xdr:col>
          <xdr:colOff>314325</xdr:colOff>
          <xdr:row>422</xdr:row>
          <xdr:rowOff>228600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423</xdr:row>
          <xdr:rowOff>0</xdr:rowOff>
        </xdr:from>
        <xdr:to>
          <xdr:col>7</xdr:col>
          <xdr:colOff>314325</xdr:colOff>
          <xdr:row>423</xdr:row>
          <xdr:rowOff>228600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424</xdr:row>
          <xdr:rowOff>0</xdr:rowOff>
        </xdr:from>
        <xdr:to>
          <xdr:col>7</xdr:col>
          <xdr:colOff>314325</xdr:colOff>
          <xdr:row>424</xdr:row>
          <xdr:rowOff>228600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425</xdr:row>
          <xdr:rowOff>0</xdr:rowOff>
        </xdr:from>
        <xdr:to>
          <xdr:col>7</xdr:col>
          <xdr:colOff>314325</xdr:colOff>
          <xdr:row>425</xdr:row>
          <xdr:rowOff>228600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426</xdr:row>
          <xdr:rowOff>0</xdr:rowOff>
        </xdr:from>
        <xdr:to>
          <xdr:col>7</xdr:col>
          <xdr:colOff>314325</xdr:colOff>
          <xdr:row>426</xdr:row>
          <xdr:rowOff>228600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427</xdr:row>
          <xdr:rowOff>0</xdr:rowOff>
        </xdr:from>
        <xdr:to>
          <xdr:col>7</xdr:col>
          <xdr:colOff>314325</xdr:colOff>
          <xdr:row>427</xdr:row>
          <xdr:rowOff>228600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428</xdr:row>
          <xdr:rowOff>0</xdr:rowOff>
        </xdr:from>
        <xdr:to>
          <xdr:col>7</xdr:col>
          <xdr:colOff>314325</xdr:colOff>
          <xdr:row>428</xdr:row>
          <xdr:rowOff>228600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429</xdr:row>
          <xdr:rowOff>0</xdr:rowOff>
        </xdr:from>
        <xdr:to>
          <xdr:col>7</xdr:col>
          <xdr:colOff>314325</xdr:colOff>
          <xdr:row>429</xdr:row>
          <xdr:rowOff>228600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430</xdr:row>
          <xdr:rowOff>0</xdr:rowOff>
        </xdr:from>
        <xdr:to>
          <xdr:col>7</xdr:col>
          <xdr:colOff>314325</xdr:colOff>
          <xdr:row>430</xdr:row>
          <xdr:rowOff>228600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431</xdr:row>
          <xdr:rowOff>0</xdr:rowOff>
        </xdr:from>
        <xdr:to>
          <xdr:col>7</xdr:col>
          <xdr:colOff>314325</xdr:colOff>
          <xdr:row>431</xdr:row>
          <xdr:rowOff>228600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432</xdr:row>
          <xdr:rowOff>0</xdr:rowOff>
        </xdr:from>
        <xdr:to>
          <xdr:col>7</xdr:col>
          <xdr:colOff>314325</xdr:colOff>
          <xdr:row>432</xdr:row>
          <xdr:rowOff>228600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433</xdr:row>
          <xdr:rowOff>0</xdr:rowOff>
        </xdr:from>
        <xdr:to>
          <xdr:col>7</xdr:col>
          <xdr:colOff>314325</xdr:colOff>
          <xdr:row>433</xdr:row>
          <xdr:rowOff>228600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434</xdr:row>
          <xdr:rowOff>0</xdr:rowOff>
        </xdr:from>
        <xdr:to>
          <xdr:col>7</xdr:col>
          <xdr:colOff>314325</xdr:colOff>
          <xdr:row>434</xdr:row>
          <xdr:rowOff>228600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435</xdr:row>
          <xdr:rowOff>0</xdr:rowOff>
        </xdr:from>
        <xdr:to>
          <xdr:col>7</xdr:col>
          <xdr:colOff>314325</xdr:colOff>
          <xdr:row>435</xdr:row>
          <xdr:rowOff>228600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436</xdr:row>
          <xdr:rowOff>0</xdr:rowOff>
        </xdr:from>
        <xdr:to>
          <xdr:col>7</xdr:col>
          <xdr:colOff>314325</xdr:colOff>
          <xdr:row>436</xdr:row>
          <xdr:rowOff>228600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437</xdr:row>
          <xdr:rowOff>0</xdr:rowOff>
        </xdr:from>
        <xdr:to>
          <xdr:col>7</xdr:col>
          <xdr:colOff>314325</xdr:colOff>
          <xdr:row>437</xdr:row>
          <xdr:rowOff>228600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438</xdr:row>
          <xdr:rowOff>0</xdr:rowOff>
        </xdr:from>
        <xdr:to>
          <xdr:col>7</xdr:col>
          <xdr:colOff>314325</xdr:colOff>
          <xdr:row>438</xdr:row>
          <xdr:rowOff>228600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439</xdr:row>
          <xdr:rowOff>0</xdr:rowOff>
        </xdr:from>
        <xdr:to>
          <xdr:col>7</xdr:col>
          <xdr:colOff>314325</xdr:colOff>
          <xdr:row>439</xdr:row>
          <xdr:rowOff>228600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440</xdr:row>
          <xdr:rowOff>0</xdr:rowOff>
        </xdr:from>
        <xdr:to>
          <xdr:col>7</xdr:col>
          <xdr:colOff>314325</xdr:colOff>
          <xdr:row>440</xdr:row>
          <xdr:rowOff>228600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441</xdr:row>
          <xdr:rowOff>0</xdr:rowOff>
        </xdr:from>
        <xdr:to>
          <xdr:col>7</xdr:col>
          <xdr:colOff>314325</xdr:colOff>
          <xdr:row>441</xdr:row>
          <xdr:rowOff>228600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442</xdr:row>
          <xdr:rowOff>0</xdr:rowOff>
        </xdr:from>
        <xdr:to>
          <xdr:col>7</xdr:col>
          <xdr:colOff>314325</xdr:colOff>
          <xdr:row>442</xdr:row>
          <xdr:rowOff>228600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443</xdr:row>
          <xdr:rowOff>0</xdr:rowOff>
        </xdr:from>
        <xdr:to>
          <xdr:col>7</xdr:col>
          <xdr:colOff>314325</xdr:colOff>
          <xdr:row>443</xdr:row>
          <xdr:rowOff>228600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450</xdr:row>
          <xdr:rowOff>0</xdr:rowOff>
        </xdr:from>
        <xdr:to>
          <xdr:col>7</xdr:col>
          <xdr:colOff>314325</xdr:colOff>
          <xdr:row>450</xdr:row>
          <xdr:rowOff>228600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451</xdr:row>
          <xdr:rowOff>0</xdr:rowOff>
        </xdr:from>
        <xdr:to>
          <xdr:col>7</xdr:col>
          <xdr:colOff>314325</xdr:colOff>
          <xdr:row>451</xdr:row>
          <xdr:rowOff>228600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452</xdr:row>
          <xdr:rowOff>0</xdr:rowOff>
        </xdr:from>
        <xdr:to>
          <xdr:col>7</xdr:col>
          <xdr:colOff>314325</xdr:colOff>
          <xdr:row>452</xdr:row>
          <xdr:rowOff>228600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453</xdr:row>
          <xdr:rowOff>0</xdr:rowOff>
        </xdr:from>
        <xdr:to>
          <xdr:col>7</xdr:col>
          <xdr:colOff>314325</xdr:colOff>
          <xdr:row>453</xdr:row>
          <xdr:rowOff>228600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454</xdr:row>
          <xdr:rowOff>0</xdr:rowOff>
        </xdr:from>
        <xdr:to>
          <xdr:col>7</xdr:col>
          <xdr:colOff>314325</xdr:colOff>
          <xdr:row>454</xdr:row>
          <xdr:rowOff>228600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455</xdr:row>
          <xdr:rowOff>0</xdr:rowOff>
        </xdr:from>
        <xdr:to>
          <xdr:col>7</xdr:col>
          <xdr:colOff>314325</xdr:colOff>
          <xdr:row>455</xdr:row>
          <xdr:rowOff>228600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456</xdr:row>
          <xdr:rowOff>0</xdr:rowOff>
        </xdr:from>
        <xdr:to>
          <xdr:col>7</xdr:col>
          <xdr:colOff>314325</xdr:colOff>
          <xdr:row>456</xdr:row>
          <xdr:rowOff>228600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457</xdr:row>
          <xdr:rowOff>0</xdr:rowOff>
        </xdr:from>
        <xdr:to>
          <xdr:col>7</xdr:col>
          <xdr:colOff>314325</xdr:colOff>
          <xdr:row>457</xdr:row>
          <xdr:rowOff>228600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458</xdr:row>
          <xdr:rowOff>0</xdr:rowOff>
        </xdr:from>
        <xdr:to>
          <xdr:col>7</xdr:col>
          <xdr:colOff>314325</xdr:colOff>
          <xdr:row>458</xdr:row>
          <xdr:rowOff>228600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459</xdr:row>
          <xdr:rowOff>0</xdr:rowOff>
        </xdr:from>
        <xdr:to>
          <xdr:col>7</xdr:col>
          <xdr:colOff>314325</xdr:colOff>
          <xdr:row>459</xdr:row>
          <xdr:rowOff>228600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460</xdr:row>
          <xdr:rowOff>0</xdr:rowOff>
        </xdr:from>
        <xdr:to>
          <xdr:col>7</xdr:col>
          <xdr:colOff>314325</xdr:colOff>
          <xdr:row>460</xdr:row>
          <xdr:rowOff>228600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461</xdr:row>
          <xdr:rowOff>0</xdr:rowOff>
        </xdr:from>
        <xdr:to>
          <xdr:col>7</xdr:col>
          <xdr:colOff>314325</xdr:colOff>
          <xdr:row>461</xdr:row>
          <xdr:rowOff>228600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462</xdr:row>
          <xdr:rowOff>0</xdr:rowOff>
        </xdr:from>
        <xdr:to>
          <xdr:col>7</xdr:col>
          <xdr:colOff>314325</xdr:colOff>
          <xdr:row>462</xdr:row>
          <xdr:rowOff>228600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463</xdr:row>
          <xdr:rowOff>0</xdr:rowOff>
        </xdr:from>
        <xdr:to>
          <xdr:col>7</xdr:col>
          <xdr:colOff>314325</xdr:colOff>
          <xdr:row>463</xdr:row>
          <xdr:rowOff>228600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464</xdr:row>
          <xdr:rowOff>0</xdr:rowOff>
        </xdr:from>
        <xdr:to>
          <xdr:col>7</xdr:col>
          <xdr:colOff>314325</xdr:colOff>
          <xdr:row>464</xdr:row>
          <xdr:rowOff>228600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465</xdr:row>
          <xdr:rowOff>0</xdr:rowOff>
        </xdr:from>
        <xdr:to>
          <xdr:col>7</xdr:col>
          <xdr:colOff>314325</xdr:colOff>
          <xdr:row>465</xdr:row>
          <xdr:rowOff>228600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466</xdr:row>
          <xdr:rowOff>0</xdr:rowOff>
        </xdr:from>
        <xdr:to>
          <xdr:col>7</xdr:col>
          <xdr:colOff>314325</xdr:colOff>
          <xdr:row>466</xdr:row>
          <xdr:rowOff>228600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467</xdr:row>
          <xdr:rowOff>0</xdr:rowOff>
        </xdr:from>
        <xdr:to>
          <xdr:col>7</xdr:col>
          <xdr:colOff>314325</xdr:colOff>
          <xdr:row>467</xdr:row>
          <xdr:rowOff>228600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468</xdr:row>
          <xdr:rowOff>0</xdr:rowOff>
        </xdr:from>
        <xdr:to>
          <xdr:col>7</xdr:col>
          <xdr:colOff>314325</xdr:colOff>
          <xdr:row>468</xdr:row>
          <xdr:rowOff>228600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469</xdr:row>
          <xdr:rowOff>0</xdr:rowOff>
        </xdr:from>
        <xdr:to>
          <xdr:col>7</xdr:col>
          <xdr:colOff>314325</xdr:colOff>
          <xdr:row>469</xdr:row>
          <xdr:rowOff>228600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470</xdr:row>
          <xdr:rowOff>0</xdr:rowOff>
        </xdr:from>
        <xdr:to>
          <xdr:col>7</xdr:col>
          <xdr:colOff>314325</xdr:colOff>
          <xdr:row>470</xdr:row>
          <xdr:rowOff>228600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471</xdr:row>
          <xdr:rowOff>0</xdr:rowOff>
        </xdr:from>
        <xdr:to>
          <xdr:col>7</xdr:col>
          <xdr:colOff>314325</xdr:colOff>
          <xdr:row>471</xdr:row>
          <xdr:rowOff>228600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472</xdr:row>
          <xdr:rowOff>0</xdr:rowOff>
        </xdr:from>
        <xdr:to>
          <xdr:col>7</xdr:col>
          <xdr:colOff>314325</xdr:colOff>
          <xdr:row>472</xdr:row>
          <xdr:rowOff>228600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476</xdr:row>
          <xdr:rowOff>0</xdr:rowOff>
        </xdr:from>
        <xdr:to>
          <xdr:col>7</xdr:col>
          <xdr:colOff>314325</xdr:colOff>
          <xdr:row>476</xdr:row>
          <xdr:rowOff>228600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477</xdr:row>
          <xdr:rowOff>0</xdr:rowOff>
        </xdr:from>
        <xdr:to>
          <xdr:col>7</xdr:col>
          <xdr:colOff>314325</xdr:colOff>
          <xdr:row>477</xdr:row>
          <xdr:rowOff>228600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478</xdr:row>
          <xdr:rowOff>0</xdr:rowOff>
        </xdr:from>
        <xdr:to>
          <xdr:col>7</xdr:col>
          <xdr:colOff>314325</xdr:colOff>
          <xdr:row>478</xdr:row>
          <xdr:rowOff>228600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479</xdr:row>
          <xdr:rowOff>0</xdr:rowOff>
        </xdr:from>
        <xdr:to>
          <xdr:col>7</xdr:col>
          <xdr:colOff>314325</xdr:colOff>
          <xdr:row>479</xdr:row>
          <xdr:rowOff>228600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480</xdr:row>
          <xdr:rowOff>0</xdr:rowOff>
        </xdr:from>
        <xdr:to>
          <xdr:col>7</xdr:col>
          <xdr:colOff>314325</xdr:colOff>
          <xdr:row>480</xdr:row>
          <xdr:rowOff>228600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481</xdr:row>
          <xdr:rowOff>0</xdr:rowOff>
        </xdr:from>
        <xdr:to>
          <xdr:col>7</xdr:col>
          <xdr:colOff>314325</xdr:colOff>
          <xdr:row>481</xdr:row>
          <xdr:rowOff>228600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482</xdr:row>
          <xdr:rowOff>0</xdr:rowOff>
        </xdr:from>
        <xdr:to>
          <xdr:col>7</xdr:col>
          <xdr:colOff>314325</xdr:colOff>
          <xdr:row>482</xdr:row>
          <xdr:rowOff>228600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483</xdr:row>
          <xdr:rowOff>0</xdr:rowOff>
        </xdr:from>
        <xdr:to>
          <xdr:col>7</xdr:col>
          <xdr:colOff>314325</xdr:colOff>
          <xdr:row>483</xdr:row>
          <xdr:rowOff>228600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484</xdr:row>
          <xdr:rowOff>0</xdr:rowOff>
        </xdr:from>
        <xdr:to>
          <xdr:col>7</xdr:col>
          <xdr:colOff>314325</xdr:colOff>
          <xdr:row>484</xdr:row>
          <xdr:rowOff>228600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485</xdr:row>
          <xdr:rowOff>0</xdr:rowOff>
        </xdr:from>
        <xdr:to>
          <xdr:col>7</xdr:col>
          <xdr:colOff>314325</xdr:colOff>
          <xdr:row>485</xdr:row>
          <xdr:rowOff>228600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487</xdr:row>
          <xdr:rowOff>0</xdr:rowOff>
        </xdr:from>
        <xdr:to>
          <xdr:col>7</xdr:col>
          <xdr:colOff>314325</xdr:colOff>
          <xdr:row>487</xdr:row>
          <xdr:rowOff>228600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488</xdr:row>
          <xdr:rowOff>0</xdr:rowOff>
        </xdr:from>
        <xdr:to>
          <xdr:col>7</xdr:col>
          <xdr:colOff>314325</xdr:colOff>
          <xdr:row>488</xdr:row>
          <xdr:rowOff>228600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489</xdr:row>
          <xdr:rowOff>0</xdr:rowOff>
        </xdr:from>
        <xdr:to>
          <xdr:col>7</xdr:col>
          <xdr:colOff>314325</xdr:colOff>
          <xdr:row>489</xdr:row>
          <xdr:rowOff>228600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490</xdr:row>
          <xdr:rowOff>0</xdr:rowOff>
        </xdr:from>
        <xdr:to>
          <xdr:col>7</xdr:col>
          <xdr:colOff>314325</xdr:colOff>
          <xdr:row>490</xdr:row>
          <xdr:rowOff>228600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491</xdr:row>
          <xdr:rowOff>0</xdr:rowOff>
        </xdr:from>
        <xdr:to>
          <xdr:col>7</xdr:col>
          <xdr:colOff>314325</xdr:colOff>
          <xdr:row>491</xdr:row>
          <xdr:rowOff>228600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492</xdr:row>
          <xdr:rowOff>0</xdr:rowOff>
        </xdr:from>
        <xdr:to>
          <xdr:col>7</xdr:col>
          <xdr:colOff>314325</xdr:colOff>
          <xdr:row>492</xdr:row>
          <xdr:rowOff>228600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493</xdr:row>
          <xdr:rowOff>0</xdr:rowOff>
        </xdr:from>
        <xdr:to>
          <xdr:col>7</xdr:col>
          <xdr:colOff>314325</xdr:colOff>
          <xdr:row>493</xdr:row>
          <xdr:rowOff>228600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494</xdr:row>
          <xdr:rowOff>0</xdr:rowOff>
        </xdr:from>
        <xdr:to>
          <xdr:col>7</xdr:col>
          <xdr:colOff>314325</xdr:colOff>
          <xdr:row>494</xdr:row>
          <xdr:rowOff>228600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495</xdr:row>
          <xdr:rowOff>0</xdr:rowOff>
        </xdr:from>
        <xdr:to>
          <xdr:col>7</xdr:col>
          <xdr:colOff>314325</xdr:colOff>
          <xdr:row>495</xdr:row>
          <xdr:rowOff>228600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496</xdr:row>
          <xdr:rowOff>0</xdr:rowOff>
        </xdr:from>
        <xdr:to>
          <xdr:col>7</xdr:col>
          <xdr:colOff>314325</xdr:colOff>
          <xdr:row>496</xdr:row>
          <xdr:rowOff>228600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505</xdr:row>
          <xdr:rowOff>0</xdr:rowOff>
        </xdr:from>
        <xdr:to>
          <xdr:col>7</xdr:col>
          <xdr:colOff>314325</xdr:colOff>
          <xdr:row>505</xdr:row>
          <xdr:rowOff>228600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506</xdr:row>
          <xdr:rowOff>0</xdr:rowOff>
        </xdr:from>
        <xdr:to>
          <xdr:col>7</xdr:col>
          <xdr:colOff>314325</xdr:colOff>
          <xdr:row>506</xdr:row>
          <xdr:rowOff>228600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507</xdr:row>
          <xdr:rowOff>0</xdr:rowOff>
        </xdr:from>
        <xdr:to>
          <xdr:col>7</xdr:col>
          <xdr:colOff>314325</xdr:colOff>
          <xdr:row>507</xdr:row>
          <xdr:rowOff>228600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508</xdr:row>
          <xdr:rowOff>0</xdr:rowOff>
        </xdr:from>
        <xdr:to>
          <xdr:col>7</xdr:col>
          <xdr:colOff>314325</xdr:colOff>
          <xdr:row>508</xdr:row>
          <xdr:rowOff>228600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509</xdr:row>
          <xdr:rowOff>0</xdr:rowOff>
        </xdr:from>
        <xdr:to>
          <xdr:col>7</xdr:col>
          <xdr:colOff>314325</xdr:colOff>
          <xdr:row>509</xdr:row>
          <xdr:rowOff>228600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510</xdr:row>
          <xdr:rowOff>0</xdr:rowOff>
        </xdr:from>
        <xdr:to>
          <xdr:col>7</xdr:col>
          <xdr:colOff>314325</xdr:colOff>
          <xdr:row>510</xdr:row>
          <xdr:rowOff>228600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511</xdr:row>
          <xdr:rowOff>0</xdr:rowOff>
        </xdr:from>
        <xdr:to>
          <xdr:col>7</xdr:col>
          <xdr:colOff>314325</xdr:colOff>
          <xdr:row>511</xdr:row>
          <xdr:rowOff>228600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512</xdr:row>
          <xdr:rowOff>0</xdr:rowOff>
        </xdr:from>
        <xdr:to>
          <xdr:col>7</xdr:col>
          <xdr:colOff>314325</xdr:colOff>
          <xdr:row>512</xdr:row>
          <xdr:rowOff>228600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513</xdr:row>
          <xdr:rowOff>0</xdr:rowOff>
        </xdr:from>
        <xdr:to>
          <xdr:col>7</xdr:col>
          <xdr:colOff>314325</xdr:colOff>
          <xdr:row>513</xdr:row>
          <xdr:rowOff>228600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514</xdr:row>
          <xdr:rowOff>0</xdr:rowOff>
        </xdr:from>
        <xdr:to>
          <xdr:col>7</xdr:col>
          <xdr:colOff>314325</xdr:colOff>
          <xdr:row>514</xdr:row>
          <xdr:rowOff>228600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515</xdr:row>
          <xdr:rowOff>0</xdr:rowOff>
        </xdr:from>
        <xdr:to>
          <xdr:col>7</xdr:col>
          <xdr:colOff>314325</xdr:colOff>
          <xdr:row>515</xdr:row>
          <xdr:rowOff>228600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516</xdr:row>
          <xdr:rowOff>0</xdr:rowOff>
        </xdr:from>
        <xdr:to>
          <xdr:col>7</xdr:col>
          <xdr:colOff>314325</xdr:colOff>
          <xdr:row>516</xdr:row>
          <xdr:rowOff>228600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517</xdr:row>
          <xdr:rowOff>0</xdr:rowOff>
        </xdr:from>
        <xdr:to>
          <xdr:col>7</xdr:col>
          <xdr:colOff>314325</xdr:colOff>
          <xdr:row>517</xdr:row>
          <xdr:rowOff>228600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518</xdr:row>
          <xdr:rowOff>0</xdr:rowOff>
        </xdr:from>
        <xdr:to>
          <xdr:col>7</xdr:col>
          <xdr:colOff>314325</xdr:colOff>
          <xdr:row>518</xdr:row>
          <xdr:rowOff>228600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519</xdr:row>
          <xdr:rowOff>0</xdr:rowOff>
        </xdr:from>
        <xdr:to>
          <xdr:col>7</xdr:col>
          <xdr:colOff>314325</xdr:colOff>
          <xdr:row>519</xdr:row>
          <xdr:rowOff>228600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520</xdr:row>
          <xdr:rowOff>0</xdr:rowOff>
        </xdr:from>
        <xdr:to>
          <xdr:col>7</xdr:col>
          <xdr:colOff>314325</xdr:colOff>
          <xdr:row>520</xdr:row>
          <xdr:rowOff>228600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521</xdr:row>
          <xdr:rowOff>0</xdr:rowOff>
        </xdr:from>
        <xdr:to>
          <xdr:col>7</xdr:col>
          <xdr:colOff>314325</xdr:colOff>
          <xdr:row>521</xdr:row>
          <xdr:rowOff>228600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522</xdr:row>
          <xdr:rowOff>0</xdr:rowOff>
        </xdr:from>
        <xdr:to>
          <xdr:col>7</xdr:col>
          <xdr:colOff>314325</xdr:colOff>
          <xdr:row>522</xdr:row>
          <xdr:rowOff>228600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523</xdr:row>
          <xdr:rowOff>0</xdr:rowOff>
        </xdr:from>
        <xdr:to>
          <xdr:col>7</xdr:col>
          <xdr:colOff>314325</xdr:colOff>
          <xdr:row>523</xdr:row>
          <xdr:rowOff>228600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314325</xdr:colOff>
          <xdr:row>4</xdr:row>
          <xdr:rowOff>228600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418</xdr:row>
          <xdr:rowOff>9525</xdr:rowOff>
        </xdr:from>
        <xdr:to>
          <xdr:col>7</xdr:col>
          <xdr:colOff>314325</xdr:colOff>
          <xdr:row>419</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51" customWidth="1"/>
    <col min="2" max="2" width="54.28515625" style="151" customWidth="1"/>
    <col min="3" max="3" width="60.7109375" style="151" customWidth="1"/>
    <col min="4" max="4" width="9.140625" style="151"/>
    <col min="5" max="5" width="54.28515625" style="151" customWidth="1"/>
    <col min="6" max="6" width="60.7109375" style="151" customWidth="1"/>
    <col min="7" max="16384" width="9.140625" style="151"/>
  </cols>
  <sheetData>
    <row r="1" spans="1:6" ht="15.75" thickBot="1" x14ac:dyDescent="0.3"/>
    <row r="2" spans="1:6" ht="15.75" thickTop="1" x14ac:dyDescent="0.25">
      <c r="A2" s="185"/>
      <c r="B2" s="186" t="s">
        <v>1221</v>
      </c>
      <c r="C2" s="187" t="s">
        <v>1222</v>
      </c>
    </row>
    <row r="3" spans="1:6" ht="15.75" thickBot="1" x14ac:dyDescent="0.3">
      <c r="A3" s="185"/>
      <c r="B3" s="188" t="s">
        <v>1223</v>
      </c>
      <c r="C3" s="189" t="s">
        <v>1224</v>
      </c>
    </row>
    <row r="4" spans="1:6" ht="33.75" customHeight="1" thickTop="1" thickBot="1" x14ac:dyDescent="0.3">
      <c r="B4" s="150" t="s">
        <v>1154</v>
      </c>
      <c r="E4" s="150" t="s">
        <v>1155</v>
      </c>
    </row>
    <row r="5" spans="1:6" ht="33.75" customHeight="1" x14ac:dyDescent="0.25">
      <c r="B5" s="193" t="s">
        <v>1156</v>
      </c>
      <c r="C5" s="194"/>
      <c r="E5" s="193" t="s">
        <v>1157</v>
      </c>
      <c r="F5" s="194"/>
    </row>
    <row r="6" spans="1:6" ht="33.75" customHeight="1" x14ac:dyDescent="0.25">
      <c r="B6" s="152" t="s">
        <v>1158</v>
      </c>
      <c r="C6" s="158"/>
      <c r="E6" s="152" t="s">
        <v>1158</v>
      </c>
      <c r="F6" s="158"/>
    </row>
    <row r="7" spans="1:6" ht="33.75" customHeight="1" x14ac:dyDescent="0.25">
      <c r="B7" s="152" t="s">
        <v>1159</v>
      </c>
      <c r="C7" s="158"/>
      <c r="E7" s="152" t="s">
        <v>1159</v>
      </c>
      <c r="F7" s="158"/>
    </row>
    <row r="8" spans="1:6" ht="33.75" customHeight="1" x14ac:dyDescent="0.25">
      <c r="B8" s="152" t="s">
        <v>1160</v>
      </c>
      <c r="C8" s="158"/>
      <c r="E8" s="152" t="s">
        <v>1160</v>
      </c>
      <c r="F8" s="158"/>
    </row>
    <row r="9" spans="1:6" ht="33.75" customHeight="1" x14ac:dyDescent="0.25">
      <c r="B9" s="152" t="s">
        <v>1161</v>
      </c>
      <c r="C9" s="158"/>
      <c r="E9" s="152" t="s">
        <v>1161</v>
      </c>
      <c r="F9" s="158"/>
    </row>
    <row r="10" spans="1:6" ht="33.75" customHeight="1" x14ac:dyDescent="0.25">
      <c r="B10" s="153" t="s">
        <v>1162</v>
      </c>
      <c r="C10" s="159"/>
      <c r="E10" s="153" t="s">
        <v>1162</v>
      </c>
      <c r="F10" s="159"/>
    </row>
    <row r="11" spans="1:6" ht="33.75" customHeight="1" thickBot="1" x14ac:dyDescent="0.3">
      <c r="B11" s="152" t="s">
        <v>1163</v>
      </c>
      <c r="C11" s="158"/>
      <c r="E11" s="154" t="s">
        <v>1163</v>
      </c>
      <c r="F11" s="160"/>
    </row>
    <row r="12" spans="1:6" ht="33.75" customHeight="1" thickBot="1" x14ac:dyDescent="0.3">
      <c r="B12" s="155" t="s">
        <v>1164</v>
      </c>
      <c r="C12" s="161"/>
    </row>
    <row r="13" spans="1:6" ht="33.75" customHeight="1" x14ac:dyDescent="0.25">
      <c r="B13" s="153" t="s">
        <v>1165</v>
      </c>
      <c r="C13" s="159"/>
      <c r="E13" s="195" t="s">
        <v>1166</v>
      </c>
      <c r="F13" s="196"/>
    </row>
    <row r="14" spans="1:6" ht="33.75" customHeight="1" x14ac:dyDescent="0.25">
      <c r="B14" s="152" t="s">
        <v>1167</v>
      </c>
      <c r="C14" s="159"/>
      <c r="E14" s="152" t="s">
        <v>1158</v>
      </c>
      <c r="F14" s="158"/>
    </row>
    <row r="15" spans="1:6" ht="33.75" customHeight="1" thickBot="1" x14ac:dyDescent="0.3">
      <c r="B15" s="156" t="s">
        <v>1168</v>
      </c>
      <c r="C15" s="160"/>
      <c r="E15" s="154" t="s">
        <v>1159</v>
      </c>
      <c r="F15" s="160"/>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57"/>
    </row>
  </sheetData>
  <sheetProtection algorithmName="SHA-512" hashValue="wkQqdSPFh7ndB/cMMmVB/PaAzxNavhHX/rI7aqGFIoyuVY+YZo54xoZYppM3kfyDP5rciQPXJ/5fdOuVDWJXUw==" saltValue="X0XlGewadhUN5Wj+IqUyY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24"/>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4" customWidth="1"/>
    <col min="7" max="7" width="50.7109375" style="104" customWidth="1"/>
    <col min="8" max="8" width="5.7109375" style="104" customWidth="1"/>
    <col min="9" max="10" width="60.7109375" style="104" customWidth="1"/>
    <col min="11" max="11" width="100.140625" style="149"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319" t="s">
        <v>0</v>
      </c>
      <c r="C2" s="320"/>
      <c r="D2" s="323" t="s">
        <v>1</v>
      </c>
      <c r="E2" s="323" t="s">
        <v>2</v>
      </c>
      <c r="F2" s="303" t="s">
        <v>3</v>
      </c>
      <c r="G2" s="302" t="s">
        <v>958</v>
      </c>
      <c r="H2" s="307" t="s">
        <v>738</v>
      </c>
      <c r="I2" s="308"/>
      <c r="J2" s="309"/>
      <c r="K2" s="303" t="s">
        <v>903</v>
      </c>
      <c r="L2" s="385" t="s">
        <v>851</v>
      </c>
      <c r="M2" s="385"/>
      <c r="N2" s="385"/>
    </row>
    <row r="3" spans="2:14" ht="151.5" customHeight="1" x14ac:dyDescent="0.25">
      <c r="B3" s="321"/>
      <c r="C3" s="322"/>
      <c r="D3" s="323"/>
      <c r="E3" s="323"/>
      <c r="F3" s="303"/>
      <c r="G3" s="303"/>
      <c r="H3" s="310"/>
      <c r="I3" s="311"/>
      <c r="J3" s="312"/>
      <c r="K3" s="303"/>
      <c r="L3" s="385"/>
      <c r="M3" s="385"/>
      <c r="N3" s="385"/>
    </row>
    <row r="4" spans="2:14" x14ac:dyDescent="0.25">
      <c r="B4" s="46" t="s">
        <v>917</v>
      </c>
      <c r="C4" s="46"/>
      <c r="D4" s="46"/>
      <c r="E4" s="46"/>
      <c r="F4" s="46"/>
      <c r="G4" s="46"/>
      <c r="H4" s="46"/>
      <c r="I4" s="46"/>
      <c r="J4" s="46"/>
      <c r="K4" s="47"/>
      <c r="L4" s="386" t="s">
        <v>4</v>
      </c>
      <c r="M4" s="386"/>
      <c r="N4" s="386"/>
    </row>
    <row r="5" spans="2:14" x14ac:dyDescent="0.25">
      <c r="B5" s="197" t="s">
        <v>90</v>
      </c>
      <c r="C5" s="199"/>
      <c r="D5" s="226" t="s">
        <v>7</v>
      </c>
      <c r="E5" s="304"/>
      <c r="F5" s="223" t="s">
        <v>8</v>
      </c>
      <c r="G5" s="314" t="s">
        <v>747</v>
      </c>
      <c r="H5" s="30" t="b">
        <v>0</v>
      </c>
      <c r="I5" s="48" t="s">
        <v>333</v>
      </c>
      <c r="J5" s="49" t="s">
        <v>739</v>
      </c>
      <c r="K5" s="217"/>
      <c r="L5" s="205" t="s">
        <v>90</v>
      </c>
      <c r="M5" s="207"/>
      <c r="N5" s="50" t="str">
        <f>IF(H8=TRUE,"",IF(H5=TRUE,I5,""))</f>
        <v/>
      </c>
    </row>
    <row r="6" spans="2:14" x14ac:dyDescent="0.25">
      <c r="B6" s="230"/>
      <c r="C6" s="231"/>
      <c r="D6" s="227"/>
      <c r="E6" s="305"/>
      <c r="F6" s="224"/>
      <c r="G6" s="315"/>
      <c r="H6" s="30" t="b">
        <v>0</v>
      </c>
      <c r="I6" s="48" t="s">
        <v>334</v>
      </c>
      <c r="J6" s="49" t="s">
        <v>739</v>
      </c>
      <c r="K6" s="317"/>
      <c r="L6" s="235"/>
      <c r="M6" s="236"/>
      <c r="N6" s="50" t="str">
        <f>IF(H8=TRUE,"",IF(H6=TRUE,I6,""))</f>
        <v/>
      </c>
    </row>
    <row r="7" spans="2:14" x14ac:dyDescent="0.25">
      <c r="B7" s="230"/>
      <c r="C7" s="231"/>
      <c r="D7" s="227"/>
      <c r="E7" s="305"/>
      <c r="F7" s="224"/>
      <c r="G7" s="315"/>
      <c r="H7" s="30" t="b">
        <v>0</v>
      </c>
      <c r="I7" s="48" t="s">
        <v>335</v>
      </c>
      <c r="J7" s="49" t="s">
        <v>739</v>
      </c>
      <c r="K7" s="317"/>
      <c r="L7" s="235"/>
      <c r="M7" s="236"/>
      <c r="N7" s="50" t="str">
        <f>IF(H8=TRUE,"",IF(H7=TRUE,I7,""))</f>
        <v/>
      </c>
    </row>
    <row r="8" spans="2:14" x14ac:dyDescent="0.25">
      <c r="B8" s="198"/>
      <c r="C8" s="200"/>
      <c r="D8" s="227"/>
      <c r="E8" s="305"/>
      <c r="F8" s="224"/>
      <c r="G8" s="316"/>
      <c r="H8" s="30" t="b">
        <v>0</v>
      </c>
      <c r="I8" s="48" t="s">
        <v>336</v>
      </c>
      <c r="J8" s="49" t="s">
        <v>739</v>
      </c>
      <c r="K8" s="318"/>
      <c r="L8" s="389"/>
      <c r="M8" s="208"/>
      <c r="N8" s="50" t="str">
        <f>IF(H8=TRUE, I8, "")</f>
        <v/>
      </c>
    </row>
    <row r="9" spans="2:14" ht="60" customHeight="1" x14ac:dyDescent="0.25">
      <c r="B9" s="197" t="s">
        <v>90</v>
      </c>
      <c r="C9" s="199" t="s">
        <v>5</v>
      </c>
      <c r="D9" s="227"/>
      <c r="E9" s="305"/>
      <c r="F9" s="224"/>
      <c r="G9" s="220" t="s">
        <v>748</v>
      </c>
      <c r="H9" s="31" t="b">
        <v>0</v>
      </c>
      <c r="I9" s="48" t="s">
        <v>913</v>
      </c>
      <c r="J9" s="49" t="s">
        <v>739</v>
      </c>
      <c r="K9" s="217" t="s">
        <v>959</v>
      </c>
      <c r="L9" s="205" t="s">
        <v>90</v>
      </c>
      <c r="M9" s="207" t="s">
        <v>5</v>
      </c>
      <c r="N9" s="50" t="str">
        <f>IF(H12=TRUE,"",IF(H9=TRUE,I9,""))</f>
        <v/>
      </c>
    </row>
    <row r="10" spans="2:14" ht="60" customHeight="1" x14ac:dyDescent="0.25">
      <c r="B10" s="230"/>
      <c r="C10" s="231"/>
      <c r="D10" s="227"/>
      <c r="E10" s="305"/>
      <c r="F10" s="224"/>
      <c r="G10" s="313"/>
      <c r="H10" s="31" t="b">
        <v>0</v>
      </c>
      <c r="I10" s="48" t="s">
        <v>338</v>
      </c>
      <c r="J10" s="49" t="s">
        <v>739</v>
      </c>
      <c r="K10" s="218"/>
      <c r="L10" s="235"/>
      <c r="M10" s="236"/>
      <c r="N10" s="50" t="str">
        <f>IF(H12=TRUE,"",IF(H10=TRUE,I10,""))</f>
        <v/>
      </c>
    </row>
    <row r="11" spans="2:14" ht="60" customHeight="1" x14ac:dyDescent="0.25">
      <c r="B11" s="230"/>
      <c r="C11" s="231"/>
      <c r="D11" s="227"/>
      <c r="E11" s="305"/>
      <c r="F11" s="224"/>
      <c r="G11" s="313"/>
      <c r="H11" s="31" t="b">
        <v>0</v>
      </c>
      <c r="I11" s="48" t="s">
        <v>914</v>
      </c>
      <c r="J11" s="49" t="s">
        <v>739</v>
      </c>
      <c r="K11" s="218"/>
      <c r="L11" s="235"/>
      <c r="M11" s="236"/>
      <c r="N11" s="50" t="str">
        <f>IF(H12=TRUE,"",IF(H11=TRUE,I11,""))</f>
        <v/>
      </c>
    </row>
    <row r="12" spans="2:14" ht="60" customHeight="1" x14ac:dyDescent="0.25">
      <c r="B12" s="198"/>
      <c r="C12" s="200"/>
      <c r="D12" s="227"/>
      <c r="E12" s="305"/>
      <c r="F12" s="224"/>
      <c r="G12" s="221"/>
      <c r="H12" s="31" t="b">
        <v>0</v>
      </c>
      <c r="I12" s="48" t="s">
        <v>340</v>
      </c>
      <c r="J12" s="49" t="s">
        <v>739</v>
      </c>
      <c r="K12" s="219"/>
      <c r="L12" s="389"/>
      <c r="M12" s="208"/>
      <c r="N12" s="50" t="str">
        <f t="shared" ref="N12:N22" si="0">IF(H12=TRUE, I12, "")</f>
        <v/>
      </c>
    </row>
    <row r="13" spans="2:14" ht="70.5" customHeight="1" x14ac:dyDescent="0.25">
      <c r="B13" s="197" t="s">
        <v>90</v>
      </c>
      <c r="C13" s="199" t="s">
        <v>6</v>
      </c>
      <c r="D13" s="227"/>
      <c r="E13" s="305"/>
      <c r="F13" s="224"/>
      <c r="G13" s="264" t="s">
        <v>749</v>
      </c>
      <c r="H13" s="31" t="b">
        <v>0</v>
      </c>
      <c r="I13" s="48" t="s">
        <v>341</v>
      </c>
      <c r="J13" s="49" t="s">
        <v>739</v>
      </c>
      <c r="K13" s="261"/>
      <c r="L13" s="205" t="s">
        <v>90</v>
      </c>
      <c r="M13" s="207" t="s">
        <v>6</v>
      </c>
      <c r="N13" s="50" t="str">
        <f t="shared" si="0"/>
        <v/>
      </c>
    </row>
    <row r="14" spans="2:14" ht="70.5" customHeight="1" x14ac:dyDescent="0.25">
      <c r="B14" s="230"/>
      <c r="C14" s="231"/>
      <c r="D14" s="227"/>
      <c r="E14" s="305"/>
      <c r="F14" s="224"/>
      <c r="G14" s="272"/>
      <c r="H14" s="31" t="b">
        <v>0</v>
      </c>
      <c r="I14" s="48" t="s">
        <v>342</v>
      </c>
      <c r="J14" s="49" t="s">
        <v>739</v>
      </c>
      <c r="K14" s="262"/>
      <c r="L14" s="235"/>
      <c r="M14" s="236"/>
      <c r="N14" s="50" t="str">
        <f t="shared" si="0"/>
        <v/>
      </c>
    </row>
    <row r="15" spans="2:14" ht="70.5" customHeight="1" x14ac:dyDescent="0.25">
      <c r="B15" s="230"/>
      <c r="C15" s="231"/>
      <c r="D15" s="227"/>
      <c r="E15" s="305"/>
      <c r="F15" s="224"/>
      <c r="G15" s="272"/>
      <c r="H15" s="31" t="b">
        <v>0</v>
      </c>
      <c r="I15" s="48" t="s">
        <v>343</v>
      </c>
      <c r="J15" s="49" t="s">
        <v>739</v>
      </c>
      <c r="K15" s="262"/>
      <c r="L15" s="235"/>
      <c r="M15" s="236"/>
      <c r="N15" s="50" t="str">
        <f t="shared" si="0"/>
        <v/>
      </c>
    </row>
    <row r="16" spans="2:14" ht="70.5" customHeight="1" x14ac:dyDescent="0.25">
      <c r="B16" s="230"/>
      <c r="C16" s="231"/>
      <c r="D16" s="227"/>
      <c r="E16" s="305"/>
      <c r="F16" s="224"/>
      <c r="G16" s="272"/>
      <c r="H16" s="31" t="b">
        <v>0</v>
      </c>
      <c r="I16" s="48" t="s">
        <v>344</v>
      </c>
      <c r="J16" s="49" t="s">
        <v>739</v>
      </c>
      <c r="K16" s="262"/>
      <c r="L16" s="235"/>
      <c r="M16" s="236"/>
      <c r="N16" s="50" t="str">
        <f t="shared" si="0"/>
        <v/>
      </c>
    </row>
    <row r="17" spans="2:14" ht="70.5" customHeight="1" x14ac:dyDescent="0.25">
      <c r="B17" s="230"/>
      <c r="C17" s="231"/>
      <c r="D17" s="227"/>
      <c r="E17" s="305"/>
      <c r="F17" s="224"/>
      <c r="G17" s="272"/>
      <c r="H17" s="31" t="b">
        <v>0</v>
      </c>
      <c r="I17" s="48" t="s">
        <v>345</v>
      </c>
      <c r="J17" s="49" t="s">
        <v>739</v>
      </c>
      <c r="K17" s="262"/>
      <c r="L17" s="235"/>
      <c r="M17" s="236"/>
      <c r="N17" s="50" t="str">
        <f t="shared" si="0"/>
        <v/>
      </c>
    </row>
    <row r="18" spans="2:14" ht="70.5" customHeight="1" x14ac:dyDescent="0.25">
      <c r="B18" s="230"/>
      <c r="C18" s="231"/>
      <c r="D18" s="227"/>
      <c r="E18" s="305"/>
      <c r="F18" s="224"/>
      <c r="G18" s="272"/>
      <c r="H18" s="31" t="b">
        <v>0</v>
      </c>
      <c r="I18" s="48" t="s">
        <v>915</v>
      </c>
      <c r="J18" s="49" t="s">
        <v>739</v>
      </c>
      <c r="K18" s="262"/>
      <c r="L18" s="235"/>
      <c r="M18" s="236"/>
      <c r="N18" s="50" t="str">
        <f t="shared" si="0"/>
        <v/>
      </c>
    </row>
    <row r="19" spans="2:14" ht="70.5" customHeight="1" x14ac:dyDescent="0.25">
      <c r="B19" s="230"/>
      <c r="C19" s="231"/>
      <c r="D19" s="227"/>
      <c r="E19" s="305"/>
      <c r="F19" s="224"/>
      <c r="G19" s="272"/>
      <c r="H19" s="31" t="b">
        <v>0</v>
      </c>
      <c r="I19" s="48" t="s">
        <v>347</v>
      </c>
      <c r="J19" s="49" t="s">
        <v>739</v>
      </c>
      <c r="K19" s="262"/>
      <c r="L19" s="235"/>
      <c r="M19" s="236"/>
      <c r="N19" s="50" t="str">
        <f t="shared" si="0"/>
        <v/>
      </c>
    </row>
    <row r="20" spans="2:14" ht="70.5" customHeight="1" x14ac:dyDescent="0.25">
      <c r="B20" s="230"/>
      <c r="C20" s="231"/>
      <c r="D20" s="227"/>
      <c r="E20" s="305"/>
      <c r="F20" s="224"/>
      <c r="G20" s="272"/>
      <c r="H20" s="31" t="b">
        <v>0</v>
      </c>
      <c r="I20" s="48" t="s">
        <v>348</v>
      </c>
      <c r="J20" s="49" t="s">
        <v>739</v>
      </c>
      <c r="K20" s="262"/>
      <c r="L20" s="235"/>
      <c r="M20" s="236"/>
      <c r="N20" s="50" t="str">
        <f t="shared" si="0"/>
        <v/>
      </c>
    </row>
    <row r="21" spans="2:14" ht="70.5" customHeight="1" x14ac:dyDescent="0.25">
      <c r="B21" s="230"/>
      <c r="C21" s="231"/>
      <c r="D21" s="227"/>
      <c r="E21" s="305"/>
      <c r="F21" s="224"/>
      <c r="G21" s="272"/>
      <c r="H21" s="31" t="b">
        <v>0</v>
      </c>
      <c r="I21" s="48" t="s">
        <v>349</v>
      </c>
      <c r="J21" s="49" t="s">
        <v>739</v>
      </c>
      <c r="K21" s="262"/>
      <c r="L21" s="235"/>
      <c r="M21" s="236"/>
      <c r="N21" s="50" t="str">
        <f t="shared" si="0"/>
        <v/>
      </c>
    </row>
    <row r="22" spans="2:14" ht="70.5" customHeight="1" x14ac:dyDescent="0.25">
      <c r="B22" s="230"/>
      <c r="C22" s="231"/>
      <c r="D22" s="227"/>
      <c r="E22" s="305"/>
      <c r="F22" s="224"/>
      <c r="G22" s="272"/>
      <c r="H22" s="31" t="b">
        <v>0</v>
      </c>
      <c r="I22" s="48" t="s">
        <v>350</v>
      </c>
      <c r="J22" s="49" t="s">
        <v>739</v>
      </c>
      <c r="K22" s="262"/>
      <c r="L22" s="235"/>
      <c r="M22" s="236"/>
      <c r="N22" s="50" t="str">
        <f t="shared" si="0"/>
        <v/>
      </c>
    </row>
    <row r="23" spans="2:14" ht="70.5" customHeight="1" x14ac:dyDescent="0.25">
      <c r="B23" s="198"/>
      <c r="C23" s="200"/>
      <c r="D23" s="227"/>
      <c r="E23" s="305"/>
      <c r="F23" s="224"/>
      <c r="G23" s="265"/>
      <c r="H23" s="31" t="b">
        <v>0</v>
      </c>
      <c r="I23" s="48" t="s">
        <v>740</v>
      </c>
      <c r="J23" s="25"/>
      <c r="K23" s="263"/>
      <c r="L23" s="389"/>
      <c r="M23" s="208"/>
      <c r="N23" s="51" t="str">
        <f>IF(J23="", "", J23)</f>
        <v/>
      </c>
    </row>
    <row r="24" spans="2:14" ht="75" x14ac:dyDescent="0.25">
      <c r="B24" s="52" t="s">
        <v>92</v>
      </c>
      <c r="C24" s="53"/>
      <c r="D24" s="227"/>
      <c r="E24" s="305"/>
      <c r="F24" s="224"/>
      <c r="G24" s="54" t="s">
        <v>91</v>
      </c>
      <c r="H24" s="49" t="s">
        <v>739</v>
      </c>
      <c r="I24" s="25"/>
      <c r="J24" s="25"/>
      <c r="K24" s="55"/>
      <c r="L24" s="56" t="s">
        <v>92</v>
      </c>
      <c r="M24" s="53"/>
      <c r="N24" s="51" t="str">
        <f>IF(J24="", "Nem", J24)</f>
        <v>Nem</v>
      </c>
    </row>
    <row r="25" spans="2:14" ht="75" x14ac:dyDescent="0.25">
      <c r="B25" s="52" t="s">
        <v>93</v>
      </c>
      <c r="C25" s="53"/>
      <c r="D25" s="227"/>
      <c r="E25" s="305"/>
      <c r="F25" s="224"/>
      <c r="G25" s="54" t="s">
        <v>95</v>
      </c>
      <c r="H25" s="49" t="s">
        <v>739</v>
      </c>
      <c r="I25" s="25"/>
      <c r="J25" s="25"/>
      <c r="K25" s="55"/>
      <c r="L25" s="56" t="s">
        <v>93</v>
      </c>
      <c r="M25" s="53"/>
      <c r="N25" s="51" t="str">
        <f>IF(J25="", "Nem", J25)</f>
        <v>Nem</v>
      </c>
    </row>
    <row r="26" spans="2:14" ht="56.25" x14ac:dyDescent="0.25">
      <c r="B26" s="52" t="s">
        <v>94</v>
      </c>
      <c r="C26" s="53"/>
      <c r="D26" s="227"/>
      <c r="E26" s="305"/>
      <c r="F26" s="225"/>
      <c r="G26" s="54" t="s">
        <v>96</v>
      </c>
      <c r="H26" s="49" t="s">
        <v>739</v>
      </c>
      <c r="I26" s="25"/>
      <c r="J26" s="25"/>
      <c r="K26" s="55"/>
      <c r="L26" s="56" t="s">
        <v>94</v>
      </c>
      <c r="M26" s="53"/>
      <c r="N26" s="51" t="str">
        <f>IF(J26="", "Nem", J26)</f>
        <v>Nem</v>
      </c>
    </row>
    <row r="27" spans="2:14" ht="175.5" customHeight="1" x14ac:dyDescent="0.25">
      <c r="B27" s="197" t="s">
        <v>97</v>
      </c>
      <c r="C27" s="199"/>
      <c r="D27" s="169"/>
      <c r="E27" s="172"/>
      <c r="F27" s="232" t="s">
        <v>52</v>
      </c>
      <c r="G27" s="243" t="s">
        <v>954</v>
      </c>
      <c r="H27" s="203" t="s">
        <v>739</v>
      </c>
      <c r="I27" s="247"/>
      <c r="J27" s="329" t="s">
        <v>739</v>
      </c>
      <c r="K27" s="178" t="s">
        <v>1175</v>
      </c>
      <c r="L27" s="176" t="s">
        <v>97</v>
      </c>
      <c r="M27" s="62"/>
      <c r="N27" s="50" t="str">
        <f>IF(I27="", "Nem ismert.", I27)</f>
        <v>Nem ismert.</v>
      </c>
    </row>
    <row r="28" spans="2:14" ht="39" customHeight="1" x14ac:dyDescent="0.25">
      <c r="B28" s="198"/>
      <c r="C28" s="200"/>
      <c r="D28" s="169"/>
      <c r="E28" s="172"/>
      <c r="F28" s="234"/>
      <c r="G28" s="244"/>
      <c r="H28" s="204"/>
      <c r="I28" s="328"/>
      <c r="J28" s="329"/>
      <c r="K28" s="179" t="str">
        <f>HYPERLINK("https://sztfh.hu/tevekenysegek/esg-hatosagi-tevekenyseg/esg-kerdoiv-kitolteset-segito-kalkulator/esg-kalkulator/","ESG kalkulátor")</f>
        <v>ESG kalkulátor</v>
      </c>
      <c r="L28" s="180"/>
      <c r="M28" s="170"/>
      <c r="N28" s="50"/>
    </row>
    <row r="29" spans="2:14" ht="43.5" customHeight="1" x14ac:dyDescent="0.25">
      <c r="B29" s="197" t="s">
        <v>99</v>
      </c>
      <c r="C29" s="199"/>
      <c r="D29" s="169"/>
      <c r="E29" s="172"/>
      <c r="F29" s="232"/>
      <c r="G29" s="201" t="s">
        <v>955</v>
      </c>
      <c r="H29" s="49" t="s">
        <v>739</v>
      </c>
      <c r="I29" s="48" t="s">
        <v>742</v>
      </c>
      <c r="J29" s="27"/>
      <c r="K29" s="214" t="s">
        <v>1176</v>
      </c>
      <c r="L29" s="205" t="s">
        <v>99</v>
      </c>
      <c r="M29" s="207"/>
      <c r="N29" s="63" t="str">
        <f>IF(J29="", "Nem ismert.", J29)</f>
        <v>Nem ismert.</v>
      </c>
    </row>
    <row r="30" spans="2:14" ht="43.5" customHeight="1" x14ac:dyDescent="0.25">
      <c r="B30" s="230"/>
      <c r="C30" s="231"/>
      <c r="D30" s="169"/>
      <c r="E30" s="172"/>
      <c r="F30" s="233"/>
      <c r="G30" s="222"/>
      <c r="H30" s="49" t="s">
        <v>739</v>
      </c>
      <c r="I30" s="48" t="s">
        <v>743</v>
      </c>
      <c r="J30" s="27"/>
      <c r="K30" s="215"/>
      <c r="L30" s="235"/>
      <c r="M30" s="236"/>
      <c r="N30" s="63" t="str">
        <f>IF(J30="", "Nem ismert.", J30)</f>
        <v>Nem ismert.</v>
      </c>
    </row>
    <row r="31" spans="2:14" ht="43.5" customHeight="1" x14ac:dyDescent="0.25">
      <c r="B31" s="230"/>
      <c r="C31" s="231"/>
      <c r="D31" s="169"/>
      <c r="E31" s="172"/>
      <c r="F31" s="233"/>
      <c r="G31" s="222"/>
      <c r="H31" s="49" t="s">
        <v>739</v>
      </c>
      <c r="I31" s="48" t="s">
        <v>744</v>
      </c>
      <c r="J31" s="27"/>
      <c r="K31" s="215"/>
      <c r="L31" s="235"/>
      <c r="M31" s="236"/>
      <c r="N31" s="63" t="str">
        <f>IF(J31="", "Nem ismert.", J31)</f>
        <v>Nem ismert.</v>
      </c>
    </row>
    <row r="32" spans="2:14" ht="43.5" customHeight="1" x14ac:dyDescent="0.25">
      <c r="B32" s="198"/>
      <c r="C32" s="200"/>
      <c r="D32" s="169"/>
      <c r="E32" s="172"/>
      <c r="F32" s="234"/>
      <c r="G32" s="202"/>
      <c r="H32" s="30" t="b">
        <v>0</v>
      </c>
      <c r="I32" s="48" t="s">
        <v>356</v>
      </c>
      <c r="J32" s="181" t="s">
        <v>739</v>
      </c>
      <c r="K32" s="179" t="str">
        <f>HYPERLINK("https://sztfh.hu/tevekenysegek/esg-hatosagi-tevekenyseg/esg-kerdoiv-kitolteset-segito-kalkulator/esg-kalkulator/","ESG kalkulátor")</f>
        <v>ESG kalkulátor</v>
      </c>
      <c r="L32" s="206"/>
      <c r="M32" s="208"/>
      <c r="N32" s="50" t="str">
        <f>IF(H32=TRUE, I32, "")</f>
        <v/>
      </c>
    </row>
    <row r="33" spans="2:14" ht="56.25" x14ac:dyDescent="0.25">
      <c r="B33" s="64" t="s">
        <v>100</v>
      </c>
      <c r="C33" s="65"/>
      <c r="D33" s="227"/>
      <c r="E33" s="229"/>
      <c r="F33" s="174"/>
      <c r="G33" s="66" t="s">
        <v>956</v>
      </c>
      <c r="H33" s="49" t="s">
        <v>739</v>
      </c>
      <c r="I33" s="25"/>
      <c r="J33" s="27"/>
      <c r="K33" s="67"/>
      <c r="L33" s="56" t="s">
        <v>100</v>
      </c>
      <c r="M33" s="68"/>
      <c r="N33" s="63" t="str">
        <f>IF(J33="", "Nem ismert.", J33)</f>
        <v>Nem ismert.</v>
      </c>
    </row>
    <row r="34" spans="2:14" ht="131.25" x14ac:dyDescent="0.25">
      <c r="B34" s="57" t="s">
        <v>102</v>
      </c>
      <c r="C34" s="58"/>
      <c r="D34" s="227"/>
      <c r="E34" s="229"/>
      <c r="F34" s="59" t="s">
        <v>53</v>
      </c>
      <c r="G34" s="60" t="s">
        <v>746</v>
      </c>
      <c r="H34" s="49" t="s">
        <v>739</v>
      </c>
      <c r="I34" s="27"/>
      <c r="J34" s="49" t="s">
        <v>739</v>
      </c>
      <c r="K34" s="69" t="s">
        <v>325</v>
      </c>
      <c r="L34" s="61" t="s">
        <v>102</v>
      </c>
      <c r="M34" s="62"/>
      <c r="N34" s="63" t="str">
        <f>IF(I34="", "Nem ismert.", I34)</f>
        <v>Nem ismert.</v>
      </c>
    </row>
    <row r="35" spans="2:14" ht="225" x14ac:dyDescent="0.25">
      <c r="B35" s="57" t="s">
        <v>103</v>
      </c>
      <c r="C35" s="58"/>
      <c r="D35" s="227"/>
      <c r="E35" s="325" t="s">
        <v>36</v>
      </c>
      <c r="F35" s="190" t="s">
        <v>1226</v>
      </c>
      <c r="G35" s="3" t="s">
        <v>1227</v>
      </c>
      <c r="H35" s="49" t="s">
        <v>739</v>
      </c>
      <c r="I35" s="25"/>
      <c r="J35" s="49" t="s">
        <v>739</v>
      </c>
      <c r="K35" s="71" t="s">
        <v>1225</v>
      </c>
      <c r="L35" s="61" t="s">
        <v>103</v>
      </c>
      <c r="M35" s="62"/>
      <c r="N35" s="50" t="str">
        <f>IF(I35="", "Nem ismert.", I35)</f>
        <v>Nem ismert.</v>
      </c>
    </row>
    <row r="36" spans="2:14" s="74" customFormat="1" ht="93.75" x14ac:dyDescent="0.25">
      <c r="B36" s="57" t="s">
        <v>104</v>
      </c>
      <c r="C36" s="72"/>
      <c r="D36" s="227"/>
      <c r="E36" s="326"/>
      <c r="F36" s="223" t="s">
        <v>37</v>
      </c>
      <c r="G36" s="60" t="s">
        <v>899</v>
      </c>
      <c r="H36" s="49" t="s">
        <v>739</v>
      </c>
      <c r="I36" s="25"/>
      <c r="J36" s="49" t="s">
        <v>739</v>
      </c>
      <c r="K36" s="69"/>
      <c r="L36" s="61" t="s">
        <v>104</v>
      </c>
      <c r="M36" s="73"/>
      <c r="N36" s="50" t="str">
        <f>IF(I36="", "Nem ismert.", I36)</f>
        <v>Nem ismert.</v>
      </c>
    </row>
    <row r="37" spans="2:14" s="74" customFormat="1" ht="75" x14ac:dyDescent="0.25">
      <c r="B37" s="75" t="s">
        <v>104</v>
      </c>
      <c r="C37" s="72" t="s">
        <v>5</v>
      </c>
      <c r="D37" s="227"/>
      <c r="E37" s="326"/>
      <c r="F37" s="224"/>
      <c r="G37" s="76" t="s">
        <v>853</v>
      </c>
      <c r="H37" s="49" t="s">
        <v>739</v>
      </c>
      <c r="I37" s="25"/>
      <c r="J37" s="49" t="s">
        <v>739</v>
      </c>
      <c r="K37" s="69" t="s">
        <v>867</v>
      </c>
      <c r="L37" s="77" t="s">
        <v>104</v>
      </c>
      <c r="M37" s="73" t="s">
        <v>5</v>
      </c>
      <c r="N37" s="50" t="str">
        <f>IF(I37="", "Nem ismert.", I37)</f>
        <v>Nem ismert.</v>
      </c>
    </row>
    <row r="38" spans="2:14" s="74" customFormat="1" ht="39.75" customHeight="1" x14ac:dyDescent="0.25">
      <c r="B38" s="237" t="s">
        <v>106</v>
      </c>
      <c r="C38" s="266"/>
      <c r="D38" s="227"/>
      <c r="E38" s="326"/>
      <c r="F38" s="224"/>
      <c r="G38" s="201" t="s">
        <v>107</v>
      </c>
      <c r="H38" s="30" t="b">
        <v>0</v>
      </c>
      <c r="I38" s="48" t="s">
        <v>366</v>
      </c>
      <c r="J38" s="49" t="s">
        <v>739</v>
      </c>
      <c r="K38" s="217" t="s">
        <v>916</v>
      </c>
      <c r="L38" s="243" t="s">
        <v>106</v>
      </c>
      <c r="M38" s="394"/>
      <c r="N38" s="50" t="str">
        <f>IF(H38=TRUE, I38, "")</f>
        <v/>
      </c>
    </row>
    <row r="39" spans="2:14" s="74" customFormat="1" ht="39.75" customHeight="1" x14ac:dyDescent="0.25">
      <c r="B39" s="238"/>
      <c r="C39" s="267"/>
      <c r="D39" s="227"/>
      <c r="E39" s="326"/>
      <c r="F39" s="224"/>
      <c r="G39" s="222"/>
      <c r="H39" s="49" t="s">
        <v>739</v>
      </c>
      <c r="I39" s="78" t="s">
        <v>1145</v>
      </c>
      <c r="J39" s="28"/>
      <c r="K39" s="218"/>
      <c r="L39" s="390"/>
      <c r="M39" s="395"/>
      <c r="N39" s="79">
        <f>IF(H38=TRUE,"",J39)</f>
        <v>0</v>
      </c>
    </row>
    <row r="40" spans="2:14" s="74" customFormat="1" ht="39.75" customHeight="1" x14ac:dyDescent="0.25">
      <c r="B40" s="238"/>
      <c r="C40" s="267"/>
      <c r="D40" s="227"/>
      <c r="E40" s="326"/>
      <c r="F40" s="224"/>
      <c r="G40" s="222"/>
      <c r="H40" s="49" t="s">
        <v>739</v>
      </c>
      <c r="I40" s="78" t="s">
        <v>1146</v>
      </c>
      <c r="J40" s="28"/>
      <c r="K40" s="218"/>
      <c r="L40" s="390"/>
      <c r="M40" s="395"/>
      <c r="N40" s="79"/>
    </row>
    <row r="41" spans="2:14" s="74" customFormat="1" ht="39.75" customHeight="1" x14ac:dyDescent="0.25">
      <c r="B41" s="238"/>
      <c r="C41" s="267"/>
      <c r="D41" s="227"/>
      <c r="E41" s="326"/>
      <c r="F41" s="224"/>
      <c r="G41" s="222"/>
      <c r="H41" s="49" t="s">
        <v>739</v>
      </c>
      <c r="I41" s="78" t="s">
        <v>1147</v>
      </c>
      <c r="J41" s="28"/>
      <c r="K41" s="218"/>
      <c r="L41" s="390"/>
      <c r="M41" s="395"/>
      <c r="N41" s="79"/>
    </row>
    <row r="42" spans="2:14" s="74" customFormat="1" ht="39.75" customHeight="1" x14ac:dyDescent="0.25">
      <c r="B42" s="239"/>
      <c r="C42" s="268"/>
      <c r="D42" s="227"/>
      <c r="E42" s="327"/>
      <c r="F42" s="225"/>
      <c r="G42" s="202"/>
      <c r="H42" s="49" t="s">
        <v>739</v>
      </c>
      <c r="I42" s="78" t="s">
        <v>1148</v>
      </c>
      <c r="J42" s="28"/>
      <c r="K42" s="219"/>
      <c r="L42" s="244"/>
      <c r="M42" s="396"/>
      <c r="N42" s="79">
        <f>IF(H38=TRUE,"",J42)</f>
        <v>0</v>
      </c>
    </row>
    <row r="43" spans="2:14" ht="315.75" customHeight="1" x14ac:dyDescent="0.25">
      <c r="B43" s="237" t="s">
        <v>108</v>
      </c>
      <c r="C43" s="199"/>
      <c r="D43" s="227"/>
      <c r="E43" s="173"/>
      <c r="F43" s="168"/>
      <c r="G43" s="201" t="s">
        <v>109</v>
      </c>
      <c r="H43" s="203" t="s">
        <v>739</v>
      </c>
      <c r="I43" s="25"/>
      <c r="J43" s="26"/>
      <c r="K43" s="241" t="s">
        <v>1153</v>
      </c>
      <c r="L43" s="243" t="s">
        <v>108</v>
      </c>
      <c r="M43" s="207"/>
      <c r="N43" s="80" t="str">
        <f t="shared" ref="N43:N47" si="1">IF(J43="", "Nem ismert.", J43)</f>
        <v>Nem ismert.</v>
      </c>
    </row>
    <row r="44" spans="2:14" ht="315.75" customHeight="1" x14ac:dyDescent="0.25">
      <c r="B44" s="238"/>
      <c r="C44" s="231"/>
      <c r="D44" s="227"/>
      <c r="E44" s="173"/>
      <c r="F44" s="168"/>
      <c r="G44" s="222"/>
      <c r="H44" s="240"/>
      <c r="I44" s="245"/>
      <c r="J44" s="247"/>
      <c r="K44" s="242"/>
      <c r="L44" s="244"/>
      <c r="M44" s="208"/>
      <c r="N44" s="80" t="str">
        <f t="shared" si="1"/>
        <v>Nem ismert.</v>
      </c>
    </row>
    <row r="45" spans="2:14" ht="52.5" customHeight="1" x14ac:dyDescent="0.25">
      <c r="B45" s="239"/>
      <c r="C45" s="200"/>
      <c r="D45" s="227"/>
      <c r="E45" s="173"/>
      <c r="F45" s="168"/>
      <c r="G45" s="202"/>
      <c r="H45" s="204"/>
      <c r="I45" s="246"/>
      <c r="J45" s="248"/>
      <c r="K45" s="179" t="str">
        <f>HYPERLINK("https://sztfh.hu/tevekenysegek/esg-hatosagi-tevekenyseg/esg-kerdoiv-kitolteset-segito-kalkulator/esg-kalkulator/","ESG kalkulátor")</f>
        <v>ESG kalkulátor</v>
      </c>
      <c r="L45" s="182"/>
      <c r="M45" s="171"/>
      <c r="N45" s="80"/>
    </row>
    <row r="46" spans="2:14" ht="163.5" customHeight="1" x14ac:dyDescent="0.25">
      <c r="B46" s="197" t="s">
        <v>110</v>
      </c>
      <c r="C46" s="199"/>
      <c r="D46" s="227"/>
      <c r="E46" s="173"/>
      <c r="F46" s="168"/>
      <c r="G46" s="201" t="s">
        <v>111</v>
      </c>
      <c r="H46" s="203" t="s">
        <v>739</v>
      </c>
      <c r="I46" s="191"/>
      <c r="J46" s="37"/>
      <c r="K46" s="183" t="s">
        <v>1149</v>
      </c>
      <c r="L46" s="205" t="s">
        <v>110</v>
      </c>
      <c r="M46" s="207"/>
      <c r="N46" s="80" t="str">
        <f t="shared" si="1"/>
        <v>Nem ismert.</v>
      </c>
    </row>
    <row r="47" spans="2:14" ht="124.5" customHeight="1" x14ac:dyDescent="0.25">
      <c r="B47" s="198"/>
      <c r="C47" s="200"/>
      <c r="D47" s="227"/>
      <c r="E47" s="173"/>
      <c r="F47" s="168"/>
      <c r="G47" s="202"/>
      <c r="H47" s="204"/>
      <c r="I47" s="192"/>
      <c r="J47" s="37"/>
      <c r="K47" s="179" t="str">
        <f>HYPERLINK("https://sztfh.hu/tevekenysegek/esg-hatosagi-tevekenyseg/esg-kerdoiv-kitolteset-segito-kalkulator/esg-kalkulator/","ESG kalkulátor")</f>
        <v>ESG kalkulátor</v>
      </c>
      <c r="L47" s="206"/>
      <c r="M47" s="208"/>
      <c r="N47" s="80" t="str">
        <f t="shared" si="1"/>
        <v>Nem ismert.</v>
      </c>
    </row>
    <row r="48" spans="2:14" ht="69" customHeight="1" x14ac:dyDescent="0.25">
      <c r="B48" s="332" t="s">
        <v>112</v>
      </c>
      <c r="C48" s="199"/>
      <c r="D48" s="227"/>
      <c r="E48" s="330"/>
      <c r="F48" s="224"/>
      <c r="G48" s="201" t="s">
        <v>113</v>
      </c>
      <c r="H48" s="49" t="s">
        <v>739</v>
      </c>
      <c r="I48" s="25"/>
      <c r="J48" s="26"/>
      <c r="K48" s="324" t="s">
        <v>1150</v>
      </c>
      <c r="L48" s="205" t="s">
        <v>112</v>
      </c>
      <c r="M48" s="207"/>
      <c r="N48" s="80" t="str">
        <f t="shared" ref="N48:N79" si="2">IF(J48="", "Nem ismert.", J48)</f>
        <v>Nem ismert.</v>
      </c>
    </row>
    <row r="49" spans="2:14" ht="69" customHeight="1" x14ac:dyDescent="0.25">
      <c r="B49" s="334"/>
      <c r="C49" s="200"/>
      <c r="D49" s="227"/>
      <c r="E49" s="330"/>
      <c r="F49" s="224"/>
      <c r="G49" s="202"/>
      <c r="H49" s="49" t="s">
        <v>739</v>
      </c>
      <c r="I49" s="25"/>
      <c r="J49" s="26"/>
      <c r="K49" s="324"/>
      <c r="L49" s="389"/>
      <c r="M49" s="208"/>
      <c r="N49" s="80" t="str">
        <f t="shared" si="2"/>
        <v>Nem ismert.</v>
      </c>
    </row>
    <row r="50" spans="2:14" ht="75" customHeight="1" x14ac:dyDescent="0.25">
      <c r="B50" s="332" t="s">
        <v>114</v>
      </c>
      <c r="C50" s="199"/>
      <c r="D50" s="227"/>
      <c r="E50" s="330"/>
      <c r="F50" s="224"/>
      <c r="G50" s="201" t="s">
        <v>751</v>
      </c>
      <c r="H50" s="81" t="s">
        <v>739</v>
      </c>
      <c r="I50" s="82" t="s">
        <v>1045</v>
      </c>
      <c r="J50" s="26"/>
      <c r="K50" s="324" t="s">
        <v>1151</v>
      </c>
      <c r="L50" s="205" t="s">
        <v>114</v>
      </c>
      <c r="M50" s="207"/>
      <c r="N50" s="80" t="str">
        <f t="shared" si="2"/>
        <v>Nem ismert.</v>
      </c>
    </row>
    <row r="51" spans="2:14" ht="75" customHeight="1" x14ac:dyDescent="0.25">
      <c r="B51" s="333"/>
      <c r="C51" s="231"/>
      <c r="D51" s="227"/>
      <c r="E51" s="330"/>
      <c r="F51" s="224"/>
      <c r="G51" s="222"/>
      <c r="H51" s="81" t="s">
        <v>739</v>
      </c>
      <c r="I51" s="82" t="s">
        <v>1046</v>
      </c>
      <c r="J51" s="26"/>
      <c r="K51" s="324"/>
      <c r="L51" s="235"/>
      <c r="M51" s="236"/>
      <c r="N51" s="80" t="str">
        <f t="shared" si="2"/>
        <v>Nem ismert.</v>
      </c>
    </row>
    <row r="52" spans="2:14" ht="75" customHeight="1" x14ac:dyDescent="0.25">
      <c r="B52" s="333"/>
      <c r="C52" s="231"/>
      <c r="D52" s="227"/>
      <c r="E52" s="330"/>
      <c r="F52" s="224"/>
      <c r="G52" s="222"/>
      <c r="H52" s="81" t="s">
        <v>739</v>
      </c>
      <c r="I52" s="82" t="s">
        <v>1047</v>
      </c>
      <c r="J52" s="26"/>
      <c r="K52" s="324"/>
      <c r="L52" s="235"/>
      <c r="M52" s="236"/>
      <c r="N52" s="80" t="str">
        <f t="shared" si="2"/>
        <v>Nem ismert.</v>
      </c>
    </row>
    <row r="53" spans="2:14" ht="75" customHeight="1" x14ac:dyDescent="0.25">
      <c r="B53" s="333"/>
      <c r="C53" s="231"/>
      <c r="D53" s="227"/>
      <c r="E53" s="330"/>
      <c r="F53" s="224"/>
      <c r="G53" s="222"/>
      <c r="H53" s="81" t="s">
        <v>739</v>
      </c>
      <c r="I53" s="82" t="s">
        <v>1048</v>
      </c>
      <c r="J53" s="26"/>
      <c r="K53" s="324"/>
      <c r="L53" s="235"/>
      <c r="M53" s="236"/>
      <c r="N53" s="80" t="str">
        <f t="shared" si="2"/>
        <v>Nem ismert.</v>
      </c>
    </row>
    <row r="54" spans="2:14" ht="75" customHeight="1" x14ac:dyDescent="0.25">
      <c r="B54" s="333"/>
      <c r="C54" s="231"/>
      <c r="D54" s="227"/>
      <c r="E54" s="330"/>
      <c r="F54" s="224"/>
      <c r="G54" s="222"/>
      <c r="H54" s="81" t="s">
        <v>739</v>
      </c>
      <c r="I54" s="82" t="s">
        <v>1049</v>
      </c>
      <c r="J54" s="26"/>
      <c r="K54" s="324"/>
      <c r="L54" s="235"/>
      <c r="M54" s="236"/>
      <c r="N54" s="80" t="str">
        <f t="shared" si="2"/>
        <v>Nem ismert.</v>
      </c>
    </row>
    <row r="55" spans="2:14" ht="75" customHeight="1" x14ac:dyDescent="0.25">
      <c r="B55" s="333"/>
      <c r="C55" s="231"/>
      <c r="D55" s="227"/>
      <c r="E55" s="330"/>
      <c r="F55" s="224"/>
      <c r="G55" s="222"/>
      <c r="H55" s="81" t="s">
        <v>739</v>
      </c>
      <c r="I55" s="82" t="s">
        <v>1050</v>
      </c>
      <c r="J55" s="26"/>
      <c r="K55" s="324"/>
      <c r="L55" s="235"/>
      <c r="M55" s="236"/>
      <c r="N55" s="80" t="str">
        <f t="shared" si="2"/>
        <v>Nem ismert.</v>
      </c>
    </row>
    <row r="56" spans="2:14" ht="75" customHeight="1" x14ac:dyDescent="0.25">
      <c r="B56" s="333"/>
      <c r="C56" s="231"/>
      <c r="D56" s="227"/>
      <c r="E56" s="330"/>
      <c r="F56" s="224"/>
      <c r="G56" s="222"/>
      <c r="H56" s="81" t="s">
        <v>739</v>
      </c>
      <c r="I56" s="82" t="s">
        <v>1051</v>
      </c>
      <c r="J56" s="26"/>
      <c r="K56" s="324"/>
      <c r="L56" s="235"/>
      <c r="M56" s="236"/>
      <c r="N56" s="80" t="str">
        <f t="shared" si="2"/>
        <v>Nem ismert.</v>
      </c>
    </row>
    <row r="57" spans="2:14" ht="75" customHeight="1" x14ac:dyDescent="0.25">
      <c r="B57" s="333"/>
      <c r="C57" s="231"/>
      <c r="D57" s="227"/>
      <c r="E57" s="330"/>
      <c r="F57" s="224"/>
      <c r="G57" s="222"/>
      <c r="H57" s="81" t="s">
        <v>739</v>
      </c>
      <c r="I57" s="82" t="s">
        <v>1052</v>
      </c>
      <c r="J57" s="26"/>
      <c r="K57" s="324"/>
      <c r="L57" s="235"/>
      <c r="M57" s="236"/>
      <c r="N57" s="80" t="str">
        <f t="shared" si="2"/>
        <v>Nem ismert.</v>
      </c>
    </row>
    <row r="58" spans="2:14" ht="75" customHeight="1" x14ac:dyDescent="0.25">
      <c r="B58" s="333"/>
      <c r="C58" s="231"/>
      <c r="D58" s="227"/>
      <c r="E58" s="330"/>
      <c r="F58" s="224"/>
      <c r="G58" s="222"/>
      <c r="H58" s="81" t="s">
        <v>739</v>
      </c>
      <c r="I58" s="82" t="s">
        <v>1053</v>
      </c>
      <c r="J58" s="26"/>
      <c r="K58" s="324"/>
      <c r="L58" s="235"/>
      <c r="M58" s="236"/>
      <c r="N58" s="80" t="str">
        <f t="shared" si="2"/>
        <v>Nem ismert.</v>
      </c>
    </row>
    <row r="59" spans="2:14" ht="75" customHeight="1" x14ac:dyDescent="0.25">
      <c r="B59" s="333"/>
      <c r="C59" s="231"/>
      <c r="D59" s="227"/>
      <c r="E59" s="330"/>
      <c r="F59" s="224"/>
      <c r="G59" s="222"/>
      <c r="H59" s="81" t="s">
        <v>739</v>
      </c>
      <c r="I59" s="82" t="s">
        <v>1054</v>
      </c>
      <c r="J59" s="26"/>
      <c r="K59" s="324"/>
      <c r="L59" s="235"/>
      <c r="M59" s="236"/>
      <c r="N59" s="80" t="str">
        <f t="shared" si="2"/>
        <v>Nem ismert.</v>
      </c>
    </row>
    <row r="60" spans="2:14" ht="75" customHeight="1" x14ac:dyDescent="0.25">
      <c r="B60" s="333"/>
      <c r="C60" s="231"/>
      <c r="D60" s="227"/>
      <c r="E60" s="330"/>
      <c r="F60" s="224"/>
      <c r="G60" s="222"/>
      <c r="H60" s="81" t="s">
        <v>739</v>
      </c>
      <c r="I60" s="82" t="s">
        <v>1055</v>
      </c>
      <c r="J60" s="26"/>
      <c r="K60" s="324"/>
      <c r="L60" s="235"/>
      <c r="M60" s="236"/>
      <c r="N60" s="80" t="str">
        <f t="shared" si="2"/>
        <v>Nem ismert.</v>
      </c>
    </row>
    <row r="61" spans="2:14" ht="75" customHeight="1" x14ac:dyDescent="0.25">
      <c r="B61" s="333"/>
      <c r="C61" s="231"/>
      <c r="D61" s="227"/>
      <c r="E61" s="330"/>
      <c r="F61" s="224"/>
      <c r="G61" s="222"/>
      <c r="H61" s="81" t="s">
        <v>739</v>
      </c>
      <c r="I61" s="82" t="s">
        <v>1056</v>
      </c>
      <c r="J61" s="26"/>
      <c r="K61" s="324"/>
      <c r="L61" s="235"/>
      <c r="M61" s="236"/>
      <c r="N61" s="80" t="str">
        <f t="shared" si="2"/>
        <v>Nem ismert.</v>
      </c>
    </row>
    <row r="62" spans="2:14" ht="75" customHeight="1" x14ac:dyDescent="0.25">
      <c r="B62" s="333"/>
      <c r="C62" s="231"/>
      <c r="D62" s="227"/>
      <c r="E62" s="330"/>
      <c r="F62" s="224"/>
      <c r="G62" s="222"/>
      <c r="H62" s="81" t="s">
        <v>739</v>
      </c>
      <c r="I62" s="82" t="s">
        <v>1057</v>
      </c>
      <c r="J62" s="26"/>
      <c r="K62" s="324"/>
      <c r="L62" s="235"/>
      <c r="M62" s="236"/>
      <c r="N62" s="80" t="str">
        <f t="shared" si="2"/>
        <v>Nem ismert.</v>
      </c>
    </row>
    <row r="63" spans="2:14" ht="75" customHeight="1" x14ac:dyDescent="0.25">
      <c r="B63" s="333"/>
      <c r="C63" s="231"/>
      <c r="D63" s="227"/>
      <c r="E63" s="330"/>
      <c r="F63" s="224"/>
      <c r="G63" s="222"/>
      <c r="H63" s="81" t="s">
        <v>739</v>
      </c>
      <c r="I63" s="82" t="s">
        <v>1058</v>
      </c>
      <c r="J63" s="26"/>
      <c r="K63" s="324"/>
      <c r="L63" s="235"/>
      <c r="M63" s="236"/>
      <c r="N63" s="80" t="str">
        <f t="shared" si="2"/>
        <v>Nem ismert.</v>
      </c>
    </row>
    <row r="64" spans="2:14" ht="75" customHeight="1" x14ac:dyDescent="0.25">
      <c r="B64" s="333"/>
      <c r="C64" s="231"/>
      <c r="D64" s="227"/>
      <c r="E64" s="330"/>
      <c r="F64" s="224"/>
      <c r="G64" s="222"/>
      <c r="H64" s="81" t="s">
        <v>739</v>
      </c>
      <c r="I64" s="82" t="s">
        <v>1059</v>
      </c>
      <c r="J64" s="38"/>
      <c r="K64" s="324"/>
      <c r="L64" s="235"/>
      <c r="M64" s="236"/>
      <c r="N64" s="80" t="str">
        <f t="shared" si="2"/>
        <v>Nem ismert.</v>
      </c>
    </row>
    <row r="65" spans="2:14" ht="75" customHeight="1" x14ac:dyDescent="0.25">
      <c r="B65" s="333"/>
      <c r="C65" s="231"/>
      <c r="D65" s="227"/>
      <c r="E65" s="330"/>
      <c r="F65" s="224"/>
      <c r="G65" s="222"/>
      <c r="H65" s="81" t="s">
        <v>739</v>
      </c>
      <c r="I65" s="83" t="s">
        <v>963</v>
      </c>
      <c r="J65" s="37"/>
      <c r="K65" s="324"/>
      <c r="L65" s="235"/>
      <c r="M65" s="236"/>
      <c r="N65" s="80" t="str">
        <f t="shared" si="2"/>
        <v>Nem ismert.</v>
      </c>
    </row>
    <row r="66" spans="2:14" ht="75" customHeight="1" x14ac:dyDescent="0.25">
      <c r="B66" s="333"/>
      <c r="C66" s="231"/>
      <c r="D66" s="227"/>
      <c r="E66" s="330"/>
      <c r="F66" s="224"/>
      <c r="G66" s="222"/>
      <c r="H66" s="81" t="s">
        <v>739</v>
      </c>
      <c r="I66" s="83" t="s">
        <v>964</v>
      </c>
      <c r="J66" s="37"/>
      <c r="K66" s="324"/>
      <c r="L66" s="235"/>
      <c r="M66" s="236"/>
      <c r="N66" s="80" t="str">
        <f t="shared" si="2"/>
        <v>Nem ismert.</v>
      </c>
    </row>
    <row r="67" spans="2:14" ht="75" customHeight="1" x14ac:dyDescent="0.25">
      <c r="B67" s="333"/>
      <c r="C67" s="231"/>
      <c r="D67" s="227"/>
      <c r="E67" s="330"/>
      <c r="F67" s="224"/>
      <c r="G67" s="222"/>
      <c r="H67" s="81" t="s">
        <v>739</v>
      </c>
      <c r="I67" s="83" t="s">
        <v>965</v>
      </c>
      <c r="J67" s="37"/>
      <c r="K67" s="324"/>
      <c r="L67" s="235"/>
      <c r="M67" s="236"/>
      <c r="N67" s="80" t="str">
        <f t="shared" si="2"/>
        <v>Nem ismert.</v>
      </c>
    </row>
    <row r="68" spans="2:14" ht="75" customHeight="1" x14ac:dyDescent="0.25">
      <c r="B68" s="333"/>
      <c r="C68" s="231"/>
      <c r="D68" s="227"/>
      <c r="E68" s="330"/>
      <c r="F68" s="224"/>
      <c r="G68" s="222"/>
      <c r="H68" s="81" t="s">
        <v>739</v>
      </c>
      <c r="I68" s="83" t="s">
        <v>966</v>
      </c>
      <c r="J68" s="37"/>
      <c r="K68" s="324"/>
      <c r="L68" s="235"/>
      <c r="M68" s="236"/>
      <c r="N68" s="80" t="str">
        <f t="shared" si="2"/>
        <v>Nem ismert.</v>
      </c>
    </row>
    <row r="69" spans="2:14" ht="75" customHeight="1" x14ac:dyDescent="0.25">
      <c r="B69" s="333"/>
      <c r="C69" s="231"/>
      <c r="D69" s="227"/>
      <c r="E69" s="330"/>
      <c r="F69" s="224"/>
      <c r="G69" s="222"/>
      <c r="H69" s="81" t="s">
        <v>739</v>
      </c>
      <c r="I69" s="83" t="s">
        <v>967</v>
      </c>
      <c r="J69" s="37"/>
      <c r="K69" s="324"/>
      <c r="L69" s="235"/>
      <c r="M69" s="236"/>
      <c r="N69" s="80" t="str">
        <f t="shared" si="2"/>
        <v>Nem ismert.</v>
      </c>
    </row>
    <row r="70" spans="2:14" ht="75" customHeight="1" x14ac:dyDescent="0.25">
      <c r="B70" s="333"/>
      <c r="C70" s="231"/>
      <c r="D70" s="227"/>
      <c r="E70" s="330"/>
      <c r="F70" s="224"/>
      <c r="G70" s="222"/>
      <c r="H70" s="81" t="s">
        <v>739</v>
      </c>
      <c r="I70" s="83" t="s">
        <v>968</v>
      </c>
      <c r="J70" s="37"/>
      <c r="K70" s="324"/>
      <c r="L70" s="235"/>
      <c r="M70" s="236"/>
      <c r="N70" s="80" t="str">
        <f t="shared" si="2"/>
        <v>Nem ismert.</v>
      </c>
    </row>
    <row r="71" spans="2:14" ht="75" customHeight="1" x14ac:dyDescent="0.25">
      <c r="B71" s="333"/>
      <c r="C71" s="231"/>
      <c r="D71" s="227"/>
      <c r="E71" s="330"/>
      <c r="F71" s="224"/>
      <c r="G71" s="222"/>
      <c r="H71" s="81" t="s">
        <v>739</v>
      </c>
      <c r="I71" s="83" t="s">
        <v>969</v>
      </c>
      <c r="J71" s="37"/>
      <c r="K71" s="324"/>
      <c r="L71" s="235"/>
      <c r="M71" s="236"/>
      <c r="N71" s="80" t="str">
        <f t="shared" si="2"/>
        <v>Nem ismert.</v>
      </c>
    </row>
    <row r="72" spans="2:14" ht="75" customHeight="1" x14ac:dyDescent="0.25">
      <c r="B72" s="333"/>
      <c r="C72" s="231"/>
      <c r="D72" s="227"/>
      <c r="E72" s="330"/>
      <c r="F72" s="224"/>
      <c r="G72" s="222"/>
      <c r="H72" s="81" t="s">
        <v>739</v>
      </c>
      <c r="I72" s="83" t="s">
        <v>970</v>
      </c>
      <c r="J72" s="37"/>
      <c r="K72" s="324"/>
      <c r="L72" s="235"/>
      <c r="M72" s="236"/>
      <c r="N72" s="80" t="str">
        <f t="shared" si="2"/>
        <v>Nem ismert.</v>
      </c>
    </row>
    <row r="73" spans="2:14" ht="75" customHeight="1" x14ac:dyDescent="0.25">
      <c r="B73" s="333"/>
      <c r="C73" s="231"/>
      <c r="D73" s="227"/>
      <c r="E73" s="330"/>
      <c r="F73" s="224"/>
      <c r="G73" s="222"/>
      <c r="H73" s="81" t="s">
        <v>739</v>
      </c>
      <c r="I73" s="83" t="s">
        <v>971</v>
      </c>
      <c r="J73" s="37"/>
      <c r="K73" s="324"/>
      <c r="L73" s="235"/>
      <c r="M73" s="236"/>
      <c r="N73" s="80" t="str">
        <f t="shared" si="2"/>
        <v>Nem ismert.</v>
      </c>
    </row>
    <row r="74" spans="2:14" ht="75" customHeight="1" x14ac:dyDescent="0.25">
      <c r="B74" s="333"/>
      <c r="C74" s="231"/>
      <c r="D74" s="227"/>
      <c r="E74" s="330"/>
      <c r="F74" s="224"/>
      <c r="G74" s="222"/>
      <c r="H74" s="81" t="s">
        <v>739</v>
      </c>
      <c r="I74" s="83" t="s">
        <v>972</v>
      </c>
      <c r="J74" s="37"/>
      <c r="K74" s="324"/>
      <c r="L74" s="235"/>
      <c r="M74" s="236"/>
      <c r="N74" s="80" t="str">
        <f t="shared" si="2"/>
        <v>Nem ismert.</v>
      </c>
    </row>
    <row r="75" spans="2:14" ht="75" customHeight="1" x14ac:dyDescent="0.25">
      <c r="B75" s="333"/>
      <c r="C75" s="231"/>
      <c r="D75" s="227"/>
      <c r="E75" s="330"/>
      <c r="F75" s="224"/>
      <c r="G75" s="222"/>
      <c r="H75" s="81" t="s">
        <v>739</v>
      </c>
      <c r="I75" s="83" t="s">
        <v>973</v>
      </c>
      <c r="J75" s="37"/>
      <c r="K75" s="324"/>
      <c r="L75" s="235"/>
      <c r="M75" s="236"/>
      <c r="N75" s="80" t="str">
        <f t="shared" si="2"/>
        <v>Nem ismert.</v>
      </c>
    </row>
    <row r="76" spans="2:14" ht="75" customHeight="1" x14ac:dyDescent="0.25">
      <c r="B76" s="333"/>
      <c r="C76" s="231"/>
      <c r="D76" s="227"/>
      <c r="E76" s="330"/>
      <c r="F76" s="224"/>
      <c r="G76" s="222"/>
      <c r="H76" s="81" t="s">
        <v>739</v>
      </c>
      <c r="I76" s="83" t="s">
        <v>974</v>
      </c>
      <c r="J76" s="37"/>
      <c r="K76" s="324"/>
      <c r="L76" s="235"/>
      <c r="M76" s="236"/>
      <c r="N76" s="80" t="str">
        <f t="shared" si="2"/>
        <v>Nem ismert.</v>
      </c>
    </row>
    <row r="77" spans="2:14" ht="75" customHeight="1" x14ac:dyDescent="0.25">
      <c r="B77" s="333"/>
      <c r="C77" s="231"/>
      <c r="D77" s="227"/>
      <c r="E77" s="330"/>
      <c r="F77" s="224"/>
      <c r="G77" s="222"/>
      <c r="H77" s="81" t="s">
        <v>739</v>
      </c>
      <c r="I77" s="83" t="s">
        <v>975</v>
      </c>
      <c r="J77" s="37"/>
      <c r="K77" s="324"/>
      <c r="L77" s="235"/>
      <c r="M77" s="236"/>
      <c r="N77" s="80" t="str">
        <f t="shared" si="2"/>
        <v>Nem ismert.</v>
      </c>
    </row>
    <row r="78" spans="2:14" ht="75" customHeight="1" x14ac:dyDescent="0.25">
      <c r="B78" s="333"/>
      <c r="C78" s="231"/>
      <c r="D78" s="227"/>
      <c r="E78" s="330"/>
      <c r="F78" s="224"/>
      <c r="G78" s="222"/>
      <c r="H78" s="81" t="s">
        <v>739</v>
      </c>
      <c r="I78" s="83" t="s">
        <v>976</v>
      </c>
      <c r="J78" s="37"/>
      <c r="K78" s="324"/>
      <c r="L78" s="235"/>
      <c r="M78" s="236"/>
      <c r="N78" s="80" t="str">
        <f t="shared" si="2"/>
        <v>Nem ismert.</v>
      </c>
    </row>
    <row r="79" spans="2:14" ht="75" customHeight="1" x14ac:dyDescent="0.25">
      <c r="B79" s="334"/>
      <c r="C79" s="200"/>
      <c r="D79" s="227"/>
      <c r="E79" s="330"/>
      <c r="F79" s="225"/>
      <c r="G79" s="202"/>
      <c r="H79" s="81" t="s">
        <v>739</v>
      </c>
      <c r="I79" s="83" t="s">
        <v>977</v>
      </c>
      <c r="J79" s="37"/>
      <c r="K79" s="324"/>
      <c r="L79" s="389"/>
      <c r="M79" s="208"/>
      <c r="N79" s="80" t="str">
        <f t="shared" si="2"/>
        <v>Nem ismert.</v>
      </c>
    </row>
    <row r="80" spans="2:14" ht="75" customHeight="1" x14ac:dyDescent="0.25">
      <c r="B80" s="57" t="s">
        <v>115</v>
      </c>
      <c r="C80" s="58"/>
      <c r="D80" s="227"/>
      <c r="E80" s="330"/>
      <c r="F80" s="273" t="s">
        <v>54</v>
      </c>
      <c r="G80" s="60" t="s">
        <v>116</v>
      </c>
      <c r="H80" s="81" t="s">
        <v>739</v>
      </c>
      <c r="I80" s="25"/>
      <c r="J80" s="84" t="s">
        <v>739</v>
      </c>
      <c r="K80" s="85" t="s">
        <v>323</v>
      </c>
      <c r="L80" s="61" t="s">
        <v>115</v>
      </c>
      <c r="M80" s="62"/>
      <c r="N80" s="50" t="str">
        <f>IF(I80="", "Nem ismert.", I80)</f>
        <v>Nem ismert.</v>
      </c>
    </row>
    <row r="81" spans="2:14" ht="75" x14ac:dyDescent="0.25">
      <c r="B81" s="57" t="s">
        <v>117</v>
      </c>
      <c r="C81" s="86"/>
      <c r="D81" s="227"/>
      <c r="E81" s="330"/>
      <c r="F81" s="273"/>
      <c r="G81" s="60" t="s">
        <v>118</v>
      </c>
      <c r="H81" s="81" t="s">
        <v>739</v>
      </c>
      <c r="I81" s="25"/>
      <c r="J81" s="81" t="s">
        <v>739</v>
      </c>
      <c r="K81" s="301"/>
      <c r="L81" s="61" t="s">
        <v>117</v>
      </c>
      <c r="M81" s="87"/>
      <c r="N81" s="50" t="str">
        <f>IF(I81="", "Nem ismert.", I81)</f>
        <v>Nem ismert.</v>
      </c>
    </row>
    <row r="82" spans="2:14" ht="278.25" customHeight="1" x14ac:dyDescent="0.25">
      <c r="B82" s="57" t="s">
        <v>117</v>
      </c>
      <c r="C82" s="58" t="s">
        <v>5</v>
      </c>
      <c r="D82" s="227"/>
      <c r="E82" s="330"/>
      <c r="F82" s="273"/>
      <c r="G82" s="88" t="s">
        <v>868</v>
      </c>
      <c r="H82" s="295" t="s">
        <v>49</v>
      </c>
      <c r="I82" s="296"/>
      <c r="J82" s="297"/>
      <c r="K82" s="301"/>
      <c r="L82" s="61" t="s">
        <v>117</v>
      </c>
      <c r="M82" s="62" t="s">
        <v>5</v>
      </c>
      <c r="N82" s="81" t="s">
        <v>739</v>
      </c>
    </row>
    <row r="83" spans="2:14" ht="207.75" customHeight="1" x14ac:dyDescent="0.25">
      <c r="B83" s="57" t="s">
        <v>119</v>
      </c>
      <c r="C83" s="58"/>
      <c r="D83" s="227"/>
      <c r="E83" s="330"/>
      <c r="F83" s="294" t="s">
        <v>55</v>
      </c>
      <c r="G83" s="60" t="s">
        <v>120</v>
      </c>
      <c r="H83" s="298" t="s">
        <v>773</v>
      </c>
      <c r="I83" s="299"/>
      <c r="J83" s="300"/>
      <c r="K83" s="89" t="s">
        <v>861</v>
      </c>
      <c r="L83" s="61" t="s">
        <v>119</v>
      </c>
      <c r="M83" s="62"/>
      <c r="N83" s="81" t="s">
        <v>739</v>
      </c>
    </row>
    <row r="84" spans="2:14" ht="56.25" x14ac:dyDescent="0.25">
      <c r="B84" s="197" t="s">
        <v>119</v>
      </c>
      <c r="C84" s="199" t="s">
        <v>5</v>
      </c>
      <c r="D84" s="227"/>
      <c r="E84" s="330"/>
      <c r="F84" s="294"/>
      <c r="G84" s="90" t="s">
        <v>1133</v>
      </c>
      <c r="H84" s="81" t="s">
        <v>739</v>
      </c>
      <c r="I84" s="27"/>
      <c r="J84" s="81" t="s">
        <v>739</v>
      </c>
      <c r="K84" s="89"/>
      <c r="L84" s="61"/>
      <c r="M84" s="62"/>
      <c r="N84" s="81"/>
    </row>
    <row r="85" spans="2:14" ht="75" x14ac:dyDescent="0.25">
      <c r="B85" s="198"/>
      <c r="C85" s="200"/>
      <c r="D85" s="227"/>
      <c r="E85" s="330"/>
      <c r="F85" s="294"/>
      <c r="G85" s="90" t="s">
        <v>1139</v>
      </c>
      <c r="H85" s="81" t="s">
        <v>739</v>
      </c>
      <c r="I85" s="27"/>
      <c r="J85" s="81" t="s">
        <v>739</v>
      </c>
      <c r="K85" s="85"/>
      <c r="L85" s="61" t="s">
        <v>119</v>
      </c>
      <c r="M85" s="62" t="s">
        <v>5</v>
      </c>
      <c r="N85" s="63" t="str">
        <f t="shared" ref="N85:N97" si="3">IF(I85="", "Nem ismert.", I85)</f>
        <v>Nem ismert.</v>
      </c>
    </row>
    <row r="86" spans="2:14" ht="75" x14ac:dyDescent="0.25">
      <c r="B86" s="197" t="s">
        <v>119</v>
      </c>
      <c r="C86" s="199" t="s">
        <v>6</v>
      </c>
      <c r="D86" s="227"/>
      <c r="E86" s="330"/>
      <c r="F86" s="294"/>
      <c r="G86" s="90" t="s">
        <v>1134</v>
      </c>
      <c r="H86" s="81"/>
      <c r="I86" s="27"/>
      <c r="J86" s="81"/>
      <c r="K86" s="85"/>
      <c r="L86" s="61"/>
      <c r="M86" s="62"/>
      <c r="N86" s="63"/>
    </row>
    <row r="87" spans="2:14" ht="75" x14ac:dyDescent="0.25">
      <c r="B87" s="198"/>
      <c r="C87" s="200"/>
      <c r="D87" s="227"/>
      <c r="E87" s="330"/>
      <c r="F87" s="294"/>
      <c r="G87" s="90" t="s">
        <v>1140</v>
      </c>
      <c r="H87" s="81" t="s">
        <v>739</v>
      </c>
      <c r="I87" s="27"/>
      <c r="J87" s="81" t="s">
        <v>739</v>
      </c>
      <c r="K87" s="85"/>
      <c r="L87" s="61" t="s">
        <v>119</v>
      </c>
      <c r="M87" s="62" t="s">
        <v>6</v>
      </c>
      <c r="N87" s="63" t="str">
        <f t="shared" si="3"/>
        <v>Nem ismert.</v>
      </c>
    </row>
    <row r="88" spans="2:14" ht="75" x14ac:dyDescent="0.25">
      <c r="B88" s="197" t="s">
        <v>119</v>
      </c>
      <c r="C88" s="199" t="s">
        <v>32</v>
      </c>
      <c r="D88" s="227"/>
      <c r="E88" s="330"/>
      <c r="F88" s="294"/>
      <c r="G88" s="90" t="s">
        <v>1136</v>
      </c>
      <c r="H88" s="81"/>
      <c r="I88" s="27"/>
      <c r="J88" s="81"/>
      <c r="K88" s="85"/>
      <c r="L88" s="61"/>
      <c r="M88" s="62"/>
      <c r="N88" s="63"/>
    </row>
    <row r="89" spans="2:14" ht="75" x14ac:dyDescent="0.25">
      <c r="B89" s="198"/>
      <c r="C89" s="200"/>
      <c r="D89" s="227"/>
      <c r="E89" s="330"/>
      <c r="F89" s="294"/>
      <c r="G89" s="90" t="s">
        <v>1141</v>
      </c>
      <c r="H89" s="81" t="s">
        <v>739</v>
      </c>
      <c r="I89" s="27"/>
      <c r="J89" s="81" t="s">
        <v>739</v>
      </c>
      <c r="K89" s="85"/>
      <c r="L89" s="61" t="s">
        <v>119</v>
      </c>
      <c r="M89" s="62" t="s">
        <v>32</v>
      </c>
      <c r="N89" s="63" t="str">
        <f t="shared" si="3"/>
        <v>Nem ismert.</v>
      </c>
    </row>
    <row r="90" spans="2:14" ht="56.25" x14ac:dyDescent="0.25">
      <c r="B90" s="197" t="s">
        <v>119</v>
      </c>
      <c r="C90" s="199" t="s">
        <v>33</v>
      </c>
      <c r="D90" s="227"/>
      <c r="E90" s="330"/>
      <c r="F90" s="294"/>
      <c r="G90" s="90" t="s">
        <v>1135</v>
      </c>
      <c r="H90" s="81"/>
      <c r="I90" s="27"/>
      <c r="J90" s="81"/>
      <c r="K90" s="85"/>
      <c r="L90" s="61"/>
      <c r="M90" s="62"/>
      <c r="N90" s="63"/>
    </row>
    <row r="91" spans="2:14" ht="75" x14ac:dyDescent="0.25">
      <c r="B91" s="198"/>
      <c r="C91" s="200"/>
      <c r="D91" s="227"/>
      <c r="E91" s="330"/>
      <c r="F91" s="294"/>
      <c r="G91" s="90" t="s">
        <v>1142</v>
      </c>
      <c r="H91" s="81" t="s">
        <v>739</v>
      </c>
      <c r="I91" s="27"/>
      <c r="J91" s="81" t="s">
        <v>739</v>
      </c>
      <c r="K91" s="85"/>
      <c r="L91" s="61" t="s">
        <v>119</v>
      </c>
      <c r="M91" s="62" t="s">
        <v>33</v>
      </c>
      <c r="N91" s="63" t="str">
        <f t="shared" si="3"/>
        <v>Nem ismert.</v>
      </c>
    </row>
    <row r="92" spans="2:14" ht="75" x14ac:dyDescent="0.25">
      <c r="B92" s="197" t="s">
        <v>119</v>
      </c>
      <c r="C92" s="199" t="s">
        <v>34</v>
      </c>
      <c r="D92" s="227"/>
      <c r="E92" s="330"/>
      <c r="F92" s="294"/>
      <c r="G92" s="90" t="s">
        <v>1137</v>
      </c>
      <c r="H92" s="81"/>
      <c r="I92" s="27"/>
      <c r="J92" s="81"/>
      <c r="K92" s="85"/>
      <c r="L92" s="61"/>
      <c r="M92" s="62"/>
      <c r="N92" s="63"/>
    </row>
    <row r="93" spans="2:14" ht="75" x14ac:dyDescent="0.25">
      <c r="B93" s="198"/>
      <c r="C93" s="200"/>
      <c r="D93" s="227"/>
      <c r="E93" s="330"/>
      <c r="F93" s="294"/>
      <c r="G93" s="90" t="s">
        <v>1143</v>
      </c>
      <c r="H93" s="81" t="s">
        <v>739</v>
      </c>
      <c r="I93" s="27"/>
      <c r="J93" s="81" t="s">
        <v>739</v>
      </c>
      <c r="K93" s="85"/>
      <c r="L93" s="61" t="s">
        <v>119</v>
      </c>
      <c r="M93" s="62" t="s">
        <v>34</v>
      </c>
      <c r="N93" s="63" t="str">
        <f t="shared" si="3"/>
        <v>Nem ismert.</v>
      </c>
    </row>
    <row r="94" spans="2:14" ht="75" x14ac:dyDescent="0.25">
      <c r="B94" s="197" t="s">
        <v>119</v>
      </c>
      <c r="C94" s="199" t="s">
        <v>35</v>
      </c>
      <c r="D94" s="227"/>
      <c r="E94" s="330"/>
      <c r="F94" s="294"/>
      <c r="G94" s="90" t="s">
        <v>1138</v>
      </c>
      <c r="H94" s="81"/>
      <c r="I94" s="27"/>
      <c r="J94" s="81"/>
      <c r="K94" s="85"/>
      <c r="L94" s="61"/>
      <c r="M94" s="62"/>
      <c r="N94" s="63"/>
    </row>
    <row r="95" spans="2:14" ht="75" x14ac:dyDescent="0.25">
      <c r="B95" s="198"/>
      <c r="C95" s="200"/>
      <c r="D95" s="227"/>
      <c r="E95" s="330"/>
      <c r="F95" s="294"/>
      <c r="G95" s="90" t="s">
        <v>1144</v>
      </c>
      <c r="H95" s="81" t="s">
        <v>739</v>
      </c>
      <c r="I95" s="27"/>
      <c r="J95" s="81" t="s">
        <v>739</v>
      </c>
      <c r="K95" s="85"/>
      <c r="L95" s="61" t="s">
        <v>119</v>
      </c>
      <c r="M95" s="62" t="s">
        <v>35</v>
      </c>
      <c r="N95" s="63" t="str">
        <f t="shared" si="3"/>
        <v>Nem ismert.</v>
      </c>
    </row>
    <row r="96" spans="2:14" ht="156.75" customHeight="1" x14ac:dyDescent="0.25">
      <c r="B96" s="57" t="s">
        <v>122</v>
      </c>
      <c r="C96" s="58"/>
      <c r="D96" s="227"/>
      <c r="E96" s="330"/>
      <c r="F96" s="59" t="s">
        <v>1178</v>
      </c>
      <c r="G96" s="60" t="s">
        <v>121</v>
      </c>
      <c r="H96" s="81" t="s">
        <v>739</v>
      </c>
      <c r="I96" s="25"/>
      <c r="J96" s="81" t="s">
        <v>739</v>
      </c>
      <c r="K96" s="85" t="s">
        <v>919</v>
      </c>
      <c r="L96" s="61" t="s">
        <v>122</v>
      </c>
      <c r="M96" s="62"/>
      <c r="N96" s="50" t="str">
        <f t="shared" si="3"/>
        <v>Nem ismert.</v>
      </c>
    </row>
    <row r="97" spans="2:14" ht="95.25" customHeight="1" x14ac:dyDescent="0.25">
      <c r="B97" s="57" t="s">
        <v>123</v>
      </c>
      <c r="C97" s="58"/>
      <c r="D97" s="227"/>
      <c r="E97" s="330"/>
      <c r="F97" s="273" t="s">
        <v>1179</v>
      </c>
      <c r="G97" s="60" t="s">
        <v>369</v>
      </c>
      <c r="H97" s="81" t="s">
        <v>739</v>
      </c>
      <c r="I97" s="25"/>
      <c r="J97" s="81" t="s">
        <v>739</v>
      </c>
      <c r="K97" s="91" t="s">
        <v>50</v>
      </c>
      <c r="L97" s="61" t="s">
        <v>123</v>
      </c>
      <c r="M97" s="62"/>
      <c r="N97" s="50" t="str">
        <f t="shared" si="3"/>
        <v>Nem ismert.</v>
      </c>
    </row>
    <row r="98" spans="2:14" ht="36.75" customHeight="1" x14ac:dyDescent="0.25">
      <c r="B98" s="197" t="s">
        <v>123</v>
      </c>
      <c r="C98" s="199" t="s">
        <v>5</v>
      </c>
      <c r="D98" s="227"/>
      <c r="E98" s="330"/>
      <c r="F98" s="273"/>
      <c r="G98" s="264" t="s">
        <v>248</v>
      </c>
      <c r="H98" s="31" t="b">
        <v>0</v>
      </c>
      <c r="I98" s="48" t="s">
        <v>370</v>
      </c>
      <c r="J98" s="203" t="s">
        <v>739</v>
      </c>
      <c r="K98" s="249" t="s">
        <v>41</v>
      </c>
      <c r="L98" s="205" t="s">
        <v>123</v>
      </c>
      <c r="M98" s="207" t="s">
        <v>5</v>
      </c>
      <c r="N98" s="50" t="str">
        <f>IF(H98=TRUE, I98, "")</f>
        <v/>
      </c>
    </row>
    <row r="99" spans="2:14" ht="36.75" customHeight="1" x14ac:dyDescent="0.25">
      <c r="B99" s="198"/>
      <c r="C99" s="200"/>
      <c r="D99" s="227"/>
      <c r="E99" s="330"/>
      <c r="F99" s="273"/>
      <c r="G99" s="265"/>
      <c r="H99" s="31" t="b">
        <v>0</v>
      </c>
      <c r="I99" s="48" t="s">
        <v>371</v>
      </c>
      <c r="J99" s="204"/>
      <c r="K99" s="250"/>
      <c r="L99" s="389"/>
      <c r="M99" s="208"/>
      <c r="N99" s="50" t="str">
        <f>IF(H99=TRUE, I99, "")</f>
        <v/>
      </c>
    </row>
    <row r="100" spans="2:14" ht="75" x14ac:dyDescent="0.25">
      <c r="B100" s="57" t="s">
        <v>123</v>
      </c>
      <c r="C100" s="58" t="s">
        <v>6</v>
      </c>
      <c r="D100" s="227"/>
      <c r="E100" s="330"/>
      <c r="F100" s="273"/>
      <c r="G100" s="90" t="s">
        <v>249</v>
      </c>
      <c r="H100" s="81" t="s">
        <v>739</v>
      </c>
      <c r="I100" s="25"/>
      <c r="J100" s="27"/>
      <c r="K100" s="91" t="s">
        <v>920</v>
      </c>
      <c r="L100" s="61" t="s">
        <v>123</v>
      </c>
      <c r="M100" s="62" t="s">
        <v>6</v>
      </c>
      <c r="N100" s="63" t="str">
        <f>IF(J100="", "Nem", J100)</f>
        <v>Nem</v>
      </c>
    </row>
    <row r="101" spans="2:14" ht="75" x14ac:dyDescent="0.25">
      <c r="B101" s="57" t="s">
        <v>123</v>
      </c>
      <c r="C101" s="58" t="s">
        <v>32</v>
      </c>
      <c r="D101" s="227"/>
      <c r="E101" s="330"/>
      <c r="F101" s="273"/>
      <c r="G101" s="90" t="s">
        <v>250</v>
      </c>
      <c r="H101" s="81" t="s">
        <v>739</v>
      </c>
      <c r="I101" s="25"/>
      <c r="J101" s="25"/>
      <c r="K101" s="91" t="s">
        <v>124</v>
      </c>
      <c r="L101" s="61" t="s">
        <v>123</v>
      </c>
      <c r="M101" s="62" t="s">
        <v>32</v>
      </c>
      <c r="N101" s="50" t="str">
        <f>IF(J101="", "Nem", J101)</f>
        <v>Nem</v>
      </c>
    </row>
    <row r="102" spans="2:14" ht="112.5" x14ac:dyDescent="0.25">
      <c r="B102" s="57" t="s">
        <v>123</v>
      </c>
      <c r="C102" s="58" t="s">
        <v>33</v>
      </c>
      <c r="D102" s="228"/>
      <c r="E102" s="331"/>
      <c r="F102" s="273"/>
      <c r="G102" s="90" t="s">
        <v>777</v>
      </c>
      <c r="H102" s="81" t="s">
        <v>739</v>
      </c>
      <c r="I102" s="25"/>
      <c r="J102" s="81" t="s">
        <v>739</v>
      </c>
      <c r="K102" s="92"/>
      <c r="L102" s="61" t="s">
        <v>123</v>
      </c>
      <c r="M102" s="62" t="s">
        <v>33</v>
      </c>
      <c r="N102" s="50" t="str">
        <f t="shared" ref="N102:N108" si="4">IF(I102="", "Nem ismert.", I102)</f>
        <v>Nem ismert.</v>
      </c>
    </row>
    <row r="103" spans="2:14" ht="225" x14ac:dyDescent="0.25">
      <c r="B103" s="57" t="s">
        <v>125</v>
      </c>
      <c r="C103" s="58"/>
      <c r="D103" s="293" t="s">
        <v>9</v>
      </c>
      <c r="E103" s="304" t="s">
        <v>10</v>
      </c>
      <c r="F103" s="273" t="s">
        <v>1180</v>
      </c>
      <c r="G103" s="60" t="s">
        <v>126</v>
      </c>
      <c r="H103" s="81" t="s">
        <v>739</v>
      </c>
      <c r="I103" s="25"/>
      <c r="J103" s="81" t="s">
        <v>739</v>
      </c>
      <c r="K103" s="91" t="s">
        <v>778</v>
      </c>
      <c r="L103" s="61" t="s">
        <v>125</v>
      </c>
      <c r="M103" s="62"/>
      <c r="N103" s="50" t="str">
        <f t="shared" si="4"/>
        <v>Nem ismert.</v>
      </c>
    </row>
    <row r="104" spans="2:14" ht="131.25" x14ac:dyDescent="0.25">
      <c r="B104" s="57" t="s">
        <v>125</v>
      </c>
      <c r="C104" s="58" t="s">
        <v>5</v>
      </c>
      <c r="D104" s="293"/>
      <c r="E104" s="305"/>
      <c r="F104" s="273"/>
      <c r="G104" s="90" t="s">
        <v>780</v>
      </c>
      <c r="H104" s="81" t="s">
        <v>739</v>
      </c>
      <c r="I104" s="25"/>
      <c r="J104" s="81" t="s">
        <v>739</v>
      </c>
      <c r="K104" s="91"/>
      <c r="L104" s="61" t="s">
        <v>125</v>
      </c>
      <c r="M104" s="62" t="s">
        <v>5</v>
      </c>
      <c r="N104" s="50" t="str">
        <f t="shared" si="4"/>
        <v>Nem ismert.</v>
      </c>
    </row>
    <row r="105" spans="2:14" s="99" customFormat="1" ht="93.75" x14ac:dyDescent="0.25">
      <c r="B105" s="93" t="s">
        <v>127</v>
      </c>
      <c r="C105" s="94"/>
      <c r="D105" s="293"/>
      <c r="E105" s="305"/>
      <c r="F105" s="95"/>
      <c r="G105" s="70" t="s">
        <v>128</v>
      </c>
      <c r="H105" s="81" t="s">
        <v>739</v>
      </c>
      <c r="I105" s="25"/>
      <c r="J105" s="81" t="s">
        <v>739</v>
      </c>
      <c r="K105" s="96"/>
      <c r="L105" s="97" t="s">
        <v>127</v>
      </c>
      <c r="M105" s="98"/>
      <c r="N105" s="50" t="str">
        <f t="shared" si="4"/>
        <v>Nem ismert.</v>
      </c>
    </row>
    <row r="106" spans="2:14" ht="75" x14ac:dyDescent="0.25">
      <c r="B106" s="93" t="s">
        <v>129</v>
      </c>
      <c r="C106" s="58"/>
      <c r="D106" s="293"/>
      <c r="E106" s="305"/>
      <c r="F106" s="95"/>
      <c r="G106" s="60" t="s">
        <v>869</v>
      </c>
      <c r="H106" s="81" t="s">
        <v>739</v>
      </c>
      <c r="I106" s="25"/>
      <c r="J106" s="81" t="s">
        <v>739</v>
      </c>
      <c r="K106" s="91"/>
      <c r="L106" s="97" t="s">
        <v>129</v>
      </c>
      <c r="M106" s="62"/>
      <c r="N106" s="50" t="str">
        <f t="shared" si="4"/>
        <v>Nem ismert.</v>
      </c>
    </row>
    <row r="107" spans="2:14" ht="300" x14ac:dyDescent="0.25">
      <c r="B107" s="57" t="s">
        <v>129</v>
      </c>
      <c r="C107" s="58" t="s">
        <v>5</v>
      </c>
      <c r="D107" s="293"/>
      <c r="E107" s="305"/>
      <c r="F107" s="95" t="s">
        <v>1181</v>
      </c>
      <c r="G107" s="76" t="s">
        <v>253</v>
      </c>
      <c r="H107" s="81" t="s">
        <v>739</v>
      </c>
      <c r="I107" s="25"/>
      <c r="J107" s="81" t="s">
        <v>739</v>
      </c>
      <c r="K107" s="100"/>
      <c r="L107" s="61" t="s">
        <v>129</v>
      </c>
      <c r="M107" s="62" t="s">
        <v>5</v>
      </c>
      <c r="N107" s="50" t="str">
        <f t="shared" si="4"/>
        <v>Nem ismert.</v>
      </c>
    </row>
    <row r="108" spans="2:14" ht="234.75" customHeight="1" x14ac:dyDescent="0.25">
      <c r="B108" s="57" t="s">
        <v>129</v>
      </c>
      <c r="C108" s="58" t="s">
        <v>6</v>
      </c>
      <c r="D108" s="293"/>
      <c r="E108" s="305"/>
      <c r="F108" s="95" t="s">
        <v>1182</v>
      </c>
      <c r="G108" s="76" t="s">
        <v>254</v>
      </c>
      <c r="H108" s="81" t="s">
        <v>739</v>
      </c>
      <c r="I108" s="25"/>
      <c r="J108" s="101" t="s">
        <v>739</v>
      </c>
      <c r="K108" s="100"/>
      <c r="L108" s="61" t="s">
        <v>129</v>
      </c>
      <c r="M108" s="62" t="s">
        <v>6</v>
      </c>
      <c r="N108" s="50" t="str">
        <f t="shared" si="4"/>
        <v>Nem ismert.</v>
      </c>
    </row>
    <row r="109" spans="2:14" ht="123.75" customHeight="1" x14ac:dyDescent="0.25">
      <c r="B109" s="57" t="s">
        <v>129</v>
      </c>
      <c r="C109" s="58" t="s">
        <v>32</v>
      </c>
      <c r="D109" s="293"/>
      <c r="E109" s="305"/>
      <c r="F109" s="273" t="s">
        <v>1183</v>
      </c>
      <c r="G109" s="76" t="s">
        <v>255</v>
      </c>
      <c r="H109" s="81" t="s">
        <v>739</v>
      </c>
      <c r="I109" s="25"/>
      <c r="J109" s="25"/>
      <c r="K109" s="91" t="s">
        <v>130</v>
      </c>
      <c r="L109" s="61" t="s">
        <v>129</v>
      </c>
      <c r="M109" s="62" t="s">
        <v>32</v>
      </c>
      <c r="N109" s="50" t="str">
        <f>IF(J109="", "Nem releváns.", J109)</f>
        <v>Nem releváns.</v>
      </c>
    </row>
    <row r="110" spans="2:14" ht="123.75" customHeight="1" x14ac:dyDescent="0.25">
      <c r="B110" s="57" t="s">
        <v>129</v>
      </c>
      <c r="C110" s="58" t="s">
        <v>33</v>
      </c>
      <c r="D110" s="293"/>
      <c r="E110" s="305"/>
      <c r="F110" s="273"/>
      <c r="G110" s="76" t="s">
        <v>256</v>
      </c>
      <c r="H110" s="81" t="s">
        <v>739</v>
      </c>
      <c r="I110" s="25"/>
      <c r="J110" s="25"/>
      <c r="K110" s="100"/>
      <c r="L110" s="61" t="s">
        <v>129</v>
      </c>
      <c r="M110" s="62" t="s">
        <v>33</v>
      </c>
      <c r="N110" s="50" t="str">
        <f>IF(J110="", "Nem releváns.", J110)</f>
        <v>Nem releváns.</v>
      </c>
    </row>
    <row r="111" spans="2:14" ht="123.75" customHeight="1" x14ac:dyDescent="0.25">
      <c r="B111" s="57" t="s">
        <v>129</v>
      </c>
      <c r="C111" s="58" t="s">
        <v>34</v>
      </c>
      <c r="D111" s="293"/>
      <c r="E111" s="305"/>
      <c r="F111" s="273"/>
      <c r="G111" s="76" t="s">
        <v>257</v>
      </c>
      <c r="H111" s="81" t="s">
        <v>739</v>
      </c>
      <c r="I111" s="25"/>
      <c r="J111" s="25"/>
      <c r="K111" s="91" t="s">
        <v>131</v>
      </c>
      <c r="L111" s="61" t="s">
        <v>129</v>
      </c>
      <c r="M111" s="62" t="s">
        <v>34</v>
      </c>
      <c r="N111" s="50" t="str">
        <f>IF(J111="", "Nem releváns.", J111)</f>
        <v>Nem releváns.</v>
      </c>
    </row>
    <row r="112" spans="2:14" ht="236.25" customHeight="1" x14ac:dyDescent="0.25">
      <c r="B112" s="57" t="s">
        <v>132</v>
      </c>
      <c r="C112" s="58"/>
      <c r="D112" s="293"/>
      <c r="E112" s="305"/>
      <c r="F112" s="95" t="s">
        <v>1184</v>
      </c>
      <c r="G112" s="60" t="s">
        <v>79</v>
      </c>
      <c r="H112" s="81" t="s">
        <v>739</v>
      </c>
      <c r="I112" s="25"/>
      <c r="J112" s="101" t="s">
        <v>739</v>
      </c>
      <c r="K112" s="91"/>
      <c r="L112" s="61" t="s">
        <v>132</v>
      </c>
      <c r="M112" s="62"/>
      <c r="N112" s="50" t="str">
        <f>IF(I112="", "Nem ismert.", I112)</f>
        <v>Nem ismert.</v>
      </c>
    </row>
    <row r="113" spans="2:14" ht="187.5" x14ac:dyDescent="0.25">
      <c r="B113" s="57" t="s">
        <v>133</v>
      </c>
      <c r="C113" s="58"/>
      <c r="D113" s="293"/>
      <c r="E113" s="305"/>
      <c r="F113" s="95" t="s">
        <v>1185</v>
      </c>
      <c r="G113" s="60" t="s">
        <v>46</v>
      </c>
      <c r="H113" s="81" t="s">
        <v>739</v>
      </c>
      <c r="I113" s="25"/>
      <c r="J113" s="25"/>
      <c r="K113" s="91"/>
      <c r="L113" s="61" t="s">
        <v>133</v>
      </c>
      <c r="M113" s="62"/>
      <c r="N113" s="50" t="str">
        <f>IF(J113="", "Nem releváns.", J113)</f>
        <v>Nem releváns.</v>
      </c>
    </row>
    <row r="114" spans="2:14" ht="142.5" customHeight="1" x14ac:dyDescent="0.25">
      <c r="B114" s="57" t="s">
        <v>134</v>
      </c>
      <c r="C114" s="58"/>
      <c r="D114" s="293"/>
      <c r="E114" s="305"/>
      <c r="F114" s="273" t="s">
        <v>1186</v>
      </c>
      <c r="G114" s="60" t="s">
        <v>135</v>
      </c>
      <c r="H114" s="81" t="s">
        <v>739</v>
      </c>
      <c r="I114" s="25"/>
      <c r="J114" s="25"/>
      <c r="K114" s="91" t="s">
        <v>782</v>
      </c>
      <c r="L114" s="61" t="s">
        <v>134</v>
      </c>
      <c r="M114" s="62"/>
      <c r="N114" s="50" t="str">
        <f>IF(J114="", "Nem releváns.", J114)</f>
        <v>Nem releváns.</v>
      </c>
    </row>
    <row r="115" spans="2:14" ht="142.5" customHeight="1" x14ac:dyDescent="0.25">
      <c r="B115" s="57" t="s">
        <v>134</v>
      </c>
      <c r="C115" s="58" t="s">
        <v>5</v>
      </c>
      <c r="D115" s="293"/>
      <c r="E115" s="306"/>
      <c r="F115" s="273"/>
      <c r="G115" s="90" t="s">
        <v>1152</v>
      </c>
      <c r="H115" s="81" t="s">
        <v>739</v>
      </c>
      <c r="I115" s="25"/>
      <c r="J115" s="81" t="s">
        <v>739</v>
      </c>
      <c r="K115" s="91"/>
      <c r="L115" s="61" t="s">
        <v>134</v>
      </c>
      <c r="M115" s="62" t="s">
        <v>5</v>
      </c>
      <c r="N115" s="50" t="str">
        <f>IF(I115="", "Nem ismert.", I115)</f>
        <v>Nem ismert.</v>
      </c>
    </row>
    <row r="116" spans="2:14" ht="168.75" x14ac:dyDescent="0.25">
      <c r="B116" s="57" t="s">
        <v>136</v>
      </c>
      <c r="C116" s="58"/>
      <c r="D116" s="293"/>
      <c r="E116" s="102" t="s">
        <v>11</v>
      </c>
      <c r="F116" s="59" t="s">
        <v>1187</v>
      </c>
      <c r="G116" s="60" t="s">
        <v>137</v>
      </c>
      <c r="H116" s="81" t="s">
        <v>739</v>
      </c>
      <c r="I116" s="25"/>
      <c r="J116" s="101" t="s">
        <v>739</v>
      </c>
      <c r="K116" s="91" t="s">
        <v>324</v>
      </c>
      <c r="L116" s="61" t="s">
        <v>136</v>
      </c>
      <c r="M116" s="62"/>
      <c r="N116" s="50" t="str">
        <f>IF(I116="", "Nem ismert.", I116)</f>
        <v>Nem ismert.</v>
      </c>
    </row>
    <row r="117" spans="2:14" ht="51.75" customHeight="1" x14ac:dyDescent="0.25">
      <c r="B117" s="338" t="s">
        <v>138</v>
      </c>
      <c r="C117" s="199"/>
      <c r="D117" s="226" t="s">
        <v>12</v>
      </c>
      <c r="E117" s="304" t="s">
        <v>13</v>
      </c>
      <c r="F117" s="223" t="s">
        <v>56</v>
      </c>
      <c r="G117" s="201" t="s">
        <v>870</v>
      </c>
      <c r="H117" s="81" t="s">
        <v>739</v>
      </c>
      <c r="I117" s="82" t="s">
        <v>1060</v>
      </c>
      <c r="J117" s="26"/>
      <c r="K117" s="214" t="s">
        <v>921</v>
      </c>
      <c r="L117" s="391" t="s">
        <v>138</v>
      </c>
      <c r="M117" s="207"/>
      <c r="N117" s="80" t="str">
        <f>IF(J117="", "Nem ismert.", J117)</f>
        <v>Nem ismert.</v>
      </c>
    </row>
    <row r="118" spans="2:14" ht="51.75" customHeight="1" x14ac:dyDescent="0.25">
      <c r="B118" s="339"/>
      <c r="C118" s="231"/>
      <c r="D118" s="227"/>
      <c r="E118" s="305"/>
      <c r="F118" s="224"/>
      <c r="G118" s="222"/>
      <c r="H118" s="81" t="s">
        <v>739</v>
      </c>
      <c r="I118" s="78" t="s">
        <v>1061</v>
      </c>
      <c r="J118" s="26"/>
      <c r="K118" s="215"/>
      <c r="L118" s="392"/>
      <c r="M118" s="236"/>
      <c r="N118" s="80" t="str">
        <f>IF(J118="", "Nem ismert.", J118)</f>
        <v>Nem ismert.</v>
      </c>
    </row>
    <row r="119" spans="2:14" ht="51.75" customHeight="1" x14ac:dyDescent="0.25">
      <c r="B119" s="339"/>
      <c r="C119" s="231"/>
      <c r="D119" s="227"/>
      <c r="E119" s="305"/>
      <c r="F119" s="224"/>
      <c r="G119" s="222"/>
      <c r="H119" s="81" t="s">
        <v>739</v>
      </c>
      <c r="I119" s="78" t="s">
        <v>1062</v>
      </c>
      <c r="J119" s="26"/>
      <c r="K119" s="215"/>
      <c r="L119" s="392"/>
      <c r="M119" s="236"/>
      <c r="N119" s="80" t="str">
        <f>IF(J119="", "Nem ismert.", J119)</f>
        <v>Nem ismert.</v>
      </c>
    </row>
    <row r="120" spans="2:14" ht="51.75" customHeight="1" x14ac:dyDescent="0.25">
      <c r="B120" s="339"/>
      <c r="C120" s="231"/>
      <c r="D120" s="227"/>
      <c r="E120" s="305"/>
      <c r="F120" s="224"/>
      <c r="G120" s="222"/>
      <c r="H120" s="81" t="s">
        <v>739</v>
      </c>
      <c r="I120" s="82" t="s">
        <v>1063</v>
      </c>
      <c r="J120" s="26"/>
      <c r="K120" s="215"/>
      <c r="L120" s="392"/>
      <c r="M120" s="236"/>
      <c r="N120" s="80" t="str">
        <f t="shared" ref="N120:N147" si="5">IF(J120="", "Nem ismert.", J120)</f>
        <v>Nem ismert.</v>
      </c>
    </row>
    <row r="121" spans="2:14" ht="51.75" customHeight="1" x14ac:dyDescent="0.25">
      <c r="B121" s="339"/>
      <c r="C121" s="231"/>
      <c r="D121" s="227"/>
      <c r="E121" s="305"/>
      <c r="F121" s="224"/>
      <c r="G121" s="222"/>
      <c r="H121" s="81" t="s">
        <v>739</v>
      </c>
      <c r="I121" s="78" t="s">
        <v>1064</v>
      </c>
      <c r="J121" s="26"/>
      <c r="K121" s="215"/>
      <c r="L121" s="392"/>
      <c r="M121" s="236"/>
      <c r="N121" s="80" t="str">
        <f t="shared" si="5"/>
        <v>Nem ismert.</v>
      </c>
    </row>
    <row r="122" spans="2:14" ht="51.75" customHeight="1" x14ac:dyDescent="0.25">
      <c r="B122" s="339"/>
      <c r="C122" s="231"/>
      <c r="D122" s="227"/>
      <c r="E122" s="305"/>
      <c r="F122" s="224"/>
      <c r="G122" s="222"/>
      <c r="H122" s="81" t="s">
        <v>739</v>
      </c>
      <c r="I122" s="78" t="s">
        <v>1062</v>
      </c>
      <c r="J122" s="26"/>
      <c r="K122" s="215"/>
      <c r="L122" s="392"/>
      <c r="M122" s="236"/>
      <c r="N122" s="80" t="str">
        <f t="shared" si="5"/>
        <v>Nem ismert.</v>
      </c>
    </row>
    <row r="123" spans="2:14" ht="51.75" customHeight="1" x14ac:dyDescent="0.25">
      <c r="B123" s="339"/>
      <c r="C123" s="231"/>
      <c r="D123" s="227"/>
      <c r="E123" s="305"/>
      <c r="F123" s="224"/>
      <c r="G123" s="222"/>
      <c r="H123" s="81" t="s">
        <v>739</v>
      </c>
      <c r="I123" s="78" t="s">
        <v>1061</v>
      </c>
      <c r="J123" s="26"/>
      <c r="K123" s="215"/>
      <c r="L123" s="392"/>
      <c r="M123" s="236"/>
      <c r="N123" s="80" t="str">
        <f t="shared" si="5"/>
        <v>Nem ismert.</v>
      </c>
    </row>
    <row r="124" spans="2:14" ht="51.75" customHeight="1" x14ac:dyDescent="0.25">
      <c r="B124" s="339"/>
      <c r="C124" s="231"/>
      <c r="D124" s="227"/>
      <c r="E124" s="305"/>
      <c r="F124" s="224"/>
      <c r="G124" s="222"/>
      <c r="H124" s="81" t="s">
        <v>739</v>
      </c>
      <c r="I124" s="78" t="s">
        <v>1065</v>
      </c>
      <c r="J124" s="26"/>
      <c r="K124" s="215"/>
      <c r="L124" s="392"/>
      <c r="M124" s="236"/>
      <c r="N124" s="80" t="str">
        <f t="shared" si="5"/>
        <v>Nem ismert.</v>
      </c>
    </row>
    <row r="125" spans="2:14" ht="51.75" customHeight="1" x14ac:dyDescent="0.25">
      <c r="B125" s="339"/>
      <c r="C125" s="231"/>
      <c r="D125" s="227"/>
      <c r="E125" s="305"/>
      <c r="F125" s="224"/>
      <c r="G125" s="222"/>
      <c r="H125" s="81" t="s">
        <v>739</v>
      </c>
      <c r="I125" s="78" t="s">
        <v>1066</v>
      </c>
      <c r="J125" s="26"/>
      <c r="K125" s="215"/>
      <c r="L125" s="392"/>
      <c r="M125" s="236"/>
      <c r="N125" s="80" t="str">
        <f t="shared" si="5"/>
        <v>Nem ismert.</v>
      </c>
    </row>
    <row r="126" spans="2:14" ht="51.75" customHeight="1" x14ac:dyDescent="0.25">
      <c r="B126" s="339"/>
      <c r="C126" s="231"/>
      <c r="D126" s="227"/>
      <c r="E126" s="305"/>
      <c r="F126" s="224"/>
      <c r="G126" s="222"/>
      <c r="H126" s="81" t="s">
        <v>739</v>
      </c>
      <c r="I126" s="82" t="s">
        <v>1067</v>
      </c>
      <c r="J126" s="26"/>
      <c r="K126" s="215"/>
      <c r="L126" s="392"/>
      <c r="M126" s="236"/>
      <c r="N126" s="80" t="str">
        <f t="shared" si="5"/>
        <v>Nem ismert.</v>
      </c>
    </row>
    <row r="127" spans="2:14" ht="51.75" customHeight="1" x14ac:dyDescent="0.25">
      <c r="B127" s="339"/>
      <c r="C127" s="231"/>
      <c r="D127" s="227"/>
      <c r="E127" s="305"/>
      <c r="F127" s="224"/>
      <c r="G127" s="222"/>
      <c r="H127" s="81" t="s">
        <v>739</v>
      </c>
      <c r="I127" s="78" t="s">
        <v>1064</v>
      </c>
      <c r="J127" s="26"/>
      <c r="K127" s="215"/>
      <c r="L127" s="392"/>
      <c r="M127" s="236"/>
      <c r="N127" s="80" t="str">
        <f t="shared" si="5"/>
        <v>Nem ismert.</v>
      </c>
    </row>
    <row r="128" spans="2:14" ht="51.75" customHeight="1" x14ac:dyDescent="0.25">
      <c r="B128" s="339"/>
      <c r="C128" s="231"/>
      <c r="D128" s="227"/>
      <c r="E128" s="305"/>
      <c r="F128" s="224"/>
      <c r="G128" s="222"/>
      <c r="H128" s="81" t="s">
        <v>739</v>
      </c>
      <c r="I128" s="78" t="s">
        <v>1062</v>
      </c>
      <c r="J128" s="26"/>
      <c r="K128" s="215"/>
      <c r="L128" s="392"/>
      <c r="M128" s="236"/>
      <c r="N128" s="80" t="str">
        <f t="shared" si="5"/>
        <v>Nem ismert.</v>
      </c>
    </row>
    <row r="129" spans="2:14" ht="51.75" customHeight="1" x14ac:dyDescent="0.25">
      <c r="B129" s="339"/>
      <c r="C129" s="231"/>
      <c r="D129" s="227"/>
      <c r="E129" s="305"/>
      <c r="F129" s="224"/>
      <c r="G129" s="222"/>
      <c r="H129" s="81" t="s">
        <v>739</v>
      </c>
      <c r="I129" s="78" t="s">
        <v>1061</v>
      </c>
      <c r="J129" s="26"/>
      <c r="K129" s="215"/>
      <c r="L129" s="392"/>
      <c r="M129" s="236"/>
      <c r="N129" s="80" t="str">
        <f t="shared" si="5"/>
        <v>Nem ismert.</v>
      </c>
    </row>
    <row r="130" spans="2:14" ht="51.75" customHeight="1" x14ac:dyDescent="0.25">
      <c r="B130" s="339"/>
      <c r="C130" s="231"/>
      <c r="D130" s="227"/>
      <c r="E130" s="305"/>
      <c r="F130" s="224"/>
      <c r="G130" s="222"/>
      <c r="H130" s="81" t="s">
        <v>739</v>
      </c>
      <c r="I130" s="78" t="s">
        <v>1065</v>
      </c>
      <c r="J130" s="26"/>
      <c r="K130" s="215"/>
      <c r="L130" s="392"/>
      <c r="M130" s="236"/>
      <c r="N130" s="80" t="str">
        <f>IF(J130="", "Nem ismert.", J130)</f>
        <v>Nem ismert.</v>
      </c>
    </row>
    <row r="131" spans="2:14" ht="51.75" customHeight="1" x14ac:dyDescent="0.25">
      <c r="B131" s="339"/>
      <c r="C131" s="231"/>
      <c r="D131" s="227"/>
      <c r="E131" s="305"/>
      <c r="F131" s="224"/>
      <c r="G131" s="222"/>
      <c r="H131" s="81" t="s">
        <v>739</v>
      </c>
      <c r="I131" s="78" t="s">
        <v>1066</v>
      </c>
      <c r="J131" s="26"/>
      <c r="K131" s="215"/>
      <c r="L131" s="392"/>
      <c r="M131" s="236"/>
      <c r="N131" s="80" t="str">
        <f t="shared" si="5"/>
        <v>Nem ismert.</v>
      </c>
    </row>
    <row r="132" spans="2:14" ht="51.75" customHeight="1" x14ac:dyDescent="0.25">
      <c r="B132" s="339"/>
      <c r="C132" s="231"/>
      <c r="D132" s="227"/>
      <c r="E132" s="305"/>
      <c r="F132" s="224"/>
      <c r="G132" s="222"/>
      <c r="H132" s="30" t="b">
        <v>0</v>
      </c>
      <c r="I132" s="48" t="s">
        <v>1068</v>
      </c>
      <c r="J132" s="101" t="s">
        <v>739</v>
      </c>
      <c r="K132" s="215"/>
      <c r="L132" s="392"/>
      <c r="M132" s="236"/>
      <c r="N132" s="50" t="str">
        <f>IF(H132=TRUE, "üzleti évi vízfelhasználás nem ismert.", "")</f>
        <v/>
      </c>
    </row>
    <row r="133" spans="2:14" ht="51.75" customHeight="1" x14ac:dyDescent="0.25">
      <c r="B133" s="339"/>
      <c r="C133" s="231"/>
      <c r="D133" s="227"/>
      <c r="E133" s="305"/>
      <c r="F133" s="224"/>
      <c r="G133" s="222"/>
      <c r="H133" s="81" t="s">
        <v>739</v>
      </c>
      <c r="I133" s="82" t="s">
        <v>978</v>
      </c>
      <c r="J133" s="26"/>
      <c r="K133" s="215"/>
      <c r="L133" s="392"/>
      <c r="M133" s="236"/>
      <c r="N133" s="80" t="str">
        <f t="shared" si="5"/>
        <v>Nem ismert.</v>
      </c>
    </row>
    <row r="134" spans="2:14" ht="51.75" customHeight="1" x14ac:dyDescent="0.25">
      <c r="B134" s="339"/>
      <c r="C134" s="231"/>
      <c r="D134" s="227"/>
      <c r="E134" s="305"/>
      <c r="F134" s="224"/>
      <c r="G134" s="222"/>
      <c r="H134" s="81" t="s">
        <v>739</v>
      </c>
      <c r="I134" s="78" t="s">
        <v>979</v>
      </c>
      <c r="J134" s="26"/>
      <c r="K134" s="215"/>
      <c r="L134" s="392"/>
      <c r="M134" s="236"/>
      <c r="N134" s="80" t="str">
        <f t="shared" si="5"/>
        <v>Nem ismert.</v>
      </c>
    </row>
    <row r="135" spans="2:14" ht="51.75" customHeight="1" x14ac:dyDescent="0.25">
      <c r="B135" s="339"/>
      <c r="C135" s="231"/>
      <c r="D135" s="227"/>
      <c r="E135" s="305"/>
      <c r="F135" s="224"/>
      <c r="G135" s="222"/>
      <c r="H135" s="81" t="s">
        <v>739</v>
      </c>
      <c r="I135" s="78" t="s">
        <v>980</v>
      </c>
      <c r="J135" s="26"/>
      <c r="K135" s="215"/>
      <c r="L135" s="392"/>
      <c r="M135" s="236"/>
      <c r="N135" s="80" t="str">
        <f t="shared" si="5"/>
        <v>Nem ismert.</v>
      </c>
    </row>
    <row r="136" spans="2:14" ht="51.75" customHeight="1" x14ac:dyDescent="0.25">
      <c r="B136" s="339"/>
      <c r="C136" s="231"/>
      <c r="D136" s="227"/>
      <c r="E136" s="305"/>
      <c r="F136" s="224"/>
      <c r="G136" s="222"/>
      <c r="H136" s="81" t="s">
        <v>739</v>
      </c>
      <c r="I136" s="82" t="s">
        <v>981</v>
      </c>
      <c r="J136" s="26"/>
      <c r="K136" s="215"/>
      <c r="L136" s="392"/>
      <c r="M136" s="236"/>
      <c r="N136" s="80" t="str">
        <f t="shared" si="5"/>
        <v>Nem ismert.</v>
      </c>
    </row>
    <row r="137" spans="2:14" ht="51.75" customHeight="1" x14ac:dyDescent="0.25">
      <c r="B137" s="339"/>
      <c r="C137" s="231"/>
      <c r="D137" s="227"/>
      <c r="E137" s="305"/>
      <c r="F137" s="224"/>
      <c r="G137" s="222"/>
      <c r="H137" s="81" t="s">
        <v>739</v>
      </c>
      <c r="I137" s="78" t="s">
        <v>982</v>
      </c>
      <c r="J137" s="26"/>
      <c r="K137" s="215"/>
      <c r="L137" s="392"/>
      <c r="M137" s="236"/>
      <c r="N137" s="80" t="str">
        <f t="shared" si="5"/>
        <v>Nem ismert.</v>
      </c>
    </row>
    <row r="138" spans="2:14" ht="51.75" customHeight="1" x14ac:dyDescent="0.25">
      <c r="B138" s="339"/>
      <c r="C138" s="231"/>
      <c r="D138" s="227"/>
      <c r="E138" s="305"/>
      <c r="F138" s="224"/>
      <c r="G138" s="222"/>
      <c r="H138" s="81" t="s">
        <v>739</v>
      </c>
      <c r="I138" s="78" t="s">
        <v>980</v>
      </c>
      <c r="J138" s="26"/>
      <c r="K138" s="215"/>
      <c r="L138" s="392"/>
      <c r="M138" s="236"/>
      <c r="N138" s="80" t="str">
        <f t="shared" si="5"/>
        <v>Nem ismert.</v>
      </c>
    </row>
    <row r="139" spans="2:14" ht="51.75" customHeight="1" x14ac:dyDescent="0.25">
      <c r="B139" s="339"/>
      <c r="C139" s="231"/>
      <c r="D139" s="227"/>
      <c r="E139" s="305"/>
      <c r="F139" s="224"/>
      <c r="G139" s="222"/>
      <c r="H139" s="81" t="s">
        <v>739</v>
      </c>
      <c r="I139" s="78" t="s">
        <v>979</v>
      </c>
      <c r="J139" s="26"/>
      <c r="K139" s="215"/>
      <c r="L139" s="392"/>
      <c r="M139" s="236"/>
      <c r="N139" s="80" t="str">
        <f t="shared" si="5"/>
        <v>Nem ismert.</v>
      </c>
    </row>
    <row r="140" spans="2:14" ht="51.75" customHeight="1" x14ac:dyDescent="0.25">
      <c r="B140" s="339"/>
      <c r="C140" s="231"/>
      <c r="D140" s="227"/>
      <c r="E140" s="305"/>
      <c r="F140" s="224"/>
      <c r="G140" s="222"/>
      <c r="H140" s="81" t="s">
        <v>739</v>
      </c>
      <c r="I140" s="78" t="s">
        <v>983</v>
      </c>
      <c r="J140" s="26"/>
      <c r="K140" s="215"/>
      <c r="L140" s="392"/>
      <c r="M140" s="236"/>
      <c r="N140" s="80" t="str">
        <f t="shared" si="5"/>
        <v>Nem ismert.</v>
      </c>
    </row>
    <row r="141" spans="2:14" ht="51.75" customHeight="1" x14ac:dyDescent="0.25">
      <c r="B141" s="339"/>
      <c r="C141" s="231"/>
      <c r="D141" s="227"/>
      <c r="E141" s="305"/>
      <c r="F141" s="224"/>
      <c r="G141" s="222"/>
      <c r="H141" s="81" t="s">
        <v>739</v>
      </c>
      <c r="I141" s="78" t="s">
        <v>984</v>
      </c>
      <c r="J141" s="26"/>
      <c r="K141" s="215"/>
      <c r="L141" s="392"/>
      <c r="M141" s="236"/>
      <c r="N141" s="80" t="str">
        <f t="shared" si="5"/>
        <v>Nem ismert.</v>
      </c>
    </row>
    <row r="142" spans="2:14" ht="51.75" customHeight="1" x14ac:dyDescent="0.25">
      <c r="B142" s="339"/>
      <c r="C142" s="231"/>
      <c r="D142" s="227"/>
      <c r="E142" s="305"/>
      <c r="F142" s="224"/>
      <c r="G142" s="222"/>
      <c r="H142" s="81" t="s">
        <v>739</v>
      </c>
      <c r="I142" s="82" t="s">
        <v>985</v>
      </c>
      <c r="J142" s="26"/>
      <c r="K142" s="215"/>
      <c r="L142" s="392"/>
      <c r="M142" s="236"/>
      <c r="N142" s="80" t="str">
        <f t="shared" si="5"/>
        <v>Nem ismert.</v>
      </c>
    </row>
    <row r="143" spans="2:14" ht="51.75" customHeight="1" x14ac:dyDescent="0.25">
      <c r="B143" s="339"/>
      <c r="C143" s="231"/>
      <c r="D143" s="227"/>
      <c r="E143" s="305"/>
      <c r="F143" s="224"/>
      <c r="G143" s="222"/>
      <c r="H143" s="81" t="s">
        <v>739</v>
      </c>
      <c r="I143" s="78" t="s">
        <v>982</v>
      </c>
      <c r="J143" s="26"/>
      <c r="K143" s="215"/>
      <c r="L143" s="392"/>
      <c r="M143" s="236"/>
      <c r="N143" s="80" t="str">
        <f t="shared" si="5"/>
        <v>Nem ismert.</v>
      </c>
    </row>
    <row r="144" spans="2:14" ht="51.75" customHeight="1" x14ac:dyDescent="0.25">
      <c r="B144" s="339"/>
      <c r="C144" s="231"/>
      <c r="D144" s="227"/>
      <c r="E144" s="305"/>
      <c r="F144" s="224"/>
      <c r="G144" s="222"/>
      <c r="H144" s="81" t="s">
        <v>739</v>
      </c>
      <c r="I144" s="78" t="s">
        <v>980</v>
      </c>
      <c r="J144" s="26"/>
      <c r="K144" s="215"/>
      <c r="L144" s="392"/>
      <c r="M144" s="236"/>
      <c r="N144" s="80" t="str">
        <f t="shared" si="5"/>
        <v>Nem ismert.</v>
      </c>
    </row>
    <row r="145" spans="2:14" ht="51.75" customHeight="1" x14ac:dyDescent="0.25">
      <c r="B145" s="339"/>
      <c r="C145" s="231"/>
      <c r="D145" s="227"/>
      <c r="E145" s="305"/>
      <c r="F145" s="224"/>
      <c r="G145" s="222"/>
      <c r="H145" s="81" t="s">
        <v>739</v>
      </c>
      <c r="I145" s="78" t="s">
        <v>979</v>
      </c>
      <c r="J145" s="26"/>
      <c r="K145" s="215"/>
      <c r="L145" s="392"/>
      <c r="M145" s="236"/>
      <c r="N145" s="80" t="str">
        <f t="shared" si="5"/>
        <v>Nem ismert.</v>
      </c>
    </row>
    <row r="146" spans="2:14" ht="51.75" customHeight="1" x14ac:dyDescent="0.25">
      <c r="B146" s="339"/>
      <c r="C146" s="231"/>
      <c r="D146" s="227"/>
      <c r="E146" s="305"/>
      <c r="F146" s="224"/>
      <c r="G146" s="222"/>
      <c r="H146" s="81" t="s">
        <v>739</v>
      </c>
      <c r="I146" s="78" t="s">
        <v>983</v>
      </c>
      <c r="J146" s="26"/>
      <c r="K146" s="215"/>
      <c r="L146" s="392"/>
      <c r="M146" s="236"/>
      <c r="N146" s="80" t="str">
        <f t="shared" si="5"/>
        <v>Nem ismert.</v>
      </c>
    </row>
    <row r="147" spans="2:14" ht="51.75" customHeight="1" x14ac:dyDescent="0.25">
      <c r="B147" s="339"/>
      <c r="C147" s="231"/>
      <c r="D147" s="227"/>
      <c r="E147" s="305"/>
      <c r="F147" s="224"/>
      <c r="G147" s="222"/>
      <c r="H147" s="81" t="s">
        <v>739</v>
      </c>
      <c r="I147" s="78" t="s">
        <v>984</v>
      </c>
      <c r="J147" s="26"/>
      <c r="K147" s="215"/>
      <c r="L147" s="392"/>
      <c r="M147" s="236"/>
      <c r="N147" s="80" t="str">
        <f t="shared" si="5"/>
        <v>Nem ismert.</v>
      </c>
    </row>
    <row r="148" spans="2:14" ht="51.75" customHeight="1" x14ac:dyDescent="0.25">
      <c r="B148" s="340"/>
      <c r="C148" s="200"/>
      <c r="D148" s="227"/>
      <c r="E148" s="305"/>
      <c r="F148" s="224"/>
      <c r="G148" s="202"/>
      <c r="H148" s="30" t="b">
        <v>0</v>
      </c>
      <c r="I148" s="48" t="s">
        <v>986</v>
      </c>
      <c r="J148" s="101" t="s">
        <v>739</v>
      </c>
      <c r="K148" s="216"/>
      <c r="L148" s="393"/>
      <c r="M148" s="208"/>
      <c r="N148" s="50" t="str">
        <f>IF(H148=TRUE, "üzleti évet megelőző üzleti év vízfelhasználása nem ismert.", "")</f>
        <v/>
      </c>
    </row>
    <row r="149" spans="2:14" ht="69.75" customHeight="1" x14ac:dyDescent="0.25">
      <c r="B149" s="57" t="s">
        <v>139</v>
      </c>
      <c r="C149" s="58"/>
      <c r="D149" s="227"/>
      <c r="E149" s="305"/>
      <c r="F149" s="224"/>
      <c r="G149" s="60" t="s">
        <v>957</v>
      </c>
      <c r="H149" s="81" t="s">
        <v>739</v>
      </c>
      <c r="I149" s="25"/>
      <c r="J149" s="27"/>
      <c r="K149" s="91"/>
      <c r="L149" s="61" t="s">
        <v>139</v>
      </c>
      <c r="M149" s="62"/>
      <c r="N149" s="63" t="str">
        <f>IF(J149="", "Nem ismert.", J149)</f>
        <v>Nem ismert.</v>
      </c>
    </row>
    <row r="150" spans="2:14" ht="112.5" x14ac:dyDescent="0.25">
      <c r="B150" s="57" t="s">
        <v>141</v>
      </c>
      <c r="C150" s="58"/>
      <c r="D150" s="227"/>
      <c r="E150" s="305"/>
      <c r="F150" s="224"/>
      <c r="G150" s="60" t="s">
        <v>871</v>
      </c>
      <c r="H150" s="81" t="s">
        <v>739</v>
      </c>
      <c r="I150" s="25"/>
      <c r="J150" s="27"/>
      <c r="K150" s="91"/>
      <c r="L150" s="61" t="s">
        <v>141</v>
      </c>
      <c r="M150" s="62"/>
      <c r="N150" s="63" t="str">
        <f>IF(J150="", "Nem", J150)</f>
        <v>Nem</v>
      </c>
    </row>
    <row r="151" spans="2:14" ht="130.5" customHeight="1" x14ac:dyDescent="0.25">
      <c r="B151" s="57" t="s">
        <v>145</v>
      </c>
      <c r="C151" s="58"/>
      <c r="D151" s="227"/>
      <c r="E151" s="305"/>
      <c r="F151" s="224"/>
      <c r="G151" s="60" t="s">
        <v>872</v>
      </c>
      <c r="H151" s="81" t="s">
        <v>739</v>
      </c>
      <c r="I151" s="25"/>
      <c r="J151" s="27"/>
      <c r="K151" s="91"/>
      <c r="L151" s="61" t="s">
        <v>145</v>
      </c>
      <c r="M151" s="62"/>
      <c r="N151" s="63" t="str">
        <f>IF(J151="", "Nem", J151)</f>
        <v>Nem</v>
      </c>
    </row>
    <row r="152" spans="2:14" ht="42" customHeight="1" x14ac:dyDescent="0.25">
      <c r="B152" s="335" t="s">
        <v>146</v>
      </c>
      <c r="C152" s="253"/>
      <c r="D152" s="227"/>
      <c r="E152" s="305"/>
      <c r="F152" s="224"/>
      <c r="G152" s="201" t="s">
        <v>873</v>
      </c>
      <c r="H152" s="81" t="s">
        <v>739</v>
      </c>
      <c r="I152" s="78" t="s">
        <v>1069</v>
      </c>
      <c r="J152" s="26"/>
      <c r="K152" s="217" t="s">
        <v>44</v>
      </c>
      <c r="L152" s="335" t="s">
        <v>146</v>
      </c>
      <c r="M152" s="253"/>
      <c r="N152" s="80" t="str">
        <f t="shared" ref="N152:N185" si="6">IF(J152="", "Nem ismert.", J152)</f>
        <v>Nem ismert.</v>
      </c>
    </row>
    <row r="153" spans="2:14" ht="42" customHeight="1" x14ac:dyDescent="0.25">
      <c r="B153" s="336"/>
      <c r="C153" s="254"/>
      <c r="D153" s="227"/>
      <c r="E153" s="305"/>
      <c r="F153" s="224"/>
      <c r="G153" s="222"/>
      <c r="H153" s="81" t="s">
        <v>739</v>
      </c>
      <c r="I153" s="78" t="s">
        <v>1070</v>
      </c>
      <c r="J153" s="26"/>
      <c r="K153" s="218"/>
      <c r="L153" s="336"/>
      <c r="M153" s="254"/>
      <c r="N153" s="80" t="str">
        <f t="shared" si="6"/>
        <v>Nem ismert.</v>
      </c>
    </row>
    <row r="154" spans="2:14" ht="42" customHeight="1" x14ac:dyDescent="0.25">
      <c r="B154" s="336"/>
      <c r="C154" s="254"/>
      <c r="D154" s="227"/>
      <c r="E154" s="305"/>
      <c r="F154" s="224"/>
      <c r="G154" s="222"/>
      <c r="H154" s="81" t="s">
        <v>739</v>
      </c>
      <c r="I154" s="78" t="s">
        <v>1071</v>
      </c>
      <c r="J154" s="26"/>
      <c r="K154" s="218"/>
      <c r="L154" s="336"/>
      <c r="M154" s="254"/>
      <c r="N154" s="80" t="str">
        <f t="shared" si="6"/>
        <v>Nem ismert.</v>
      </c>
    </row>
    <row r="155" spans="2:14" ht="42" customHeight="1" x14ac:dyDescent="0.25">
      <c r="B155" s="336"/>
      <c r="C155" s="254"/>
      <c r="D155" s="227"/>
      <c r="E155" s="305"/>
      <c r="F155" s="224"/>
      <c r="G155" s="222"/>
      <c r="H155" s="81" t="s">
        <v>739</v>
      </c>
      <c r="I155" s="78" t="s">
        <v>1072</v>
      </c>
      <c r="J155" s="26"/>
      <c r="K155" s="218"/>
      <c r="L155" s="336"/>
      <c r="M155" s="254"/>
      <c r="N155" s="80" t="str">
        <f t="shared" si="6"/>
        <v>Nem ismert.</v>
      </c>
    </row>
    <row r="156" spans="2:14" ht="42" customHeight="1" x14ac:dyDescent="0.25">
      <c r="B156" s="336"/>
      <c r="C156" s="254"/>
      <c r="D156" s="227"/>
      <c r="E156" s="305"/>
      <c r="F156" s="224"/>
      <c r="G156" s="222"/>
      <c r="H156" s="81" t="s">
        <v>739</v>
      </c>
      <c r="I156" s="78" t="s">
        <v>1073</v>
      </c>
      <c r="J156" s="26"/>
      <c r="K156" s="218"/>
      <c r="L156" s="336"/>
      <c r="M156" s="254"/>
      <c r="N156" s="80" t="str">
        <f t="shared" si="6"/>
        <v>Nem ismert.</v>
      </c>
    </row>
    <row r="157" spans="2:14" ht="42" customHeight="1" x14ac:dyDescent="0.25">
      <c r="B157" s="336"/>
      <c r="C157" s="254"/>
      <c r="D157" s="227"/>
      <c r="E157" s="305"/>
      <c r="F157" s="224"/>
      <c r="G157" s="222"/>
      <c r="H157" s="81" t="s">
        <v>739</v>
      </c>
      <c r="I157" s="78" t="s">
        <v>1074</v>
      </c>
      <c r="J157" s="26"/>
      <c r="K157" s="218"/>
      <c r="L157" s="336"/>
      <c r="M157" s="254"/>
      <c r="N157" s="80" t="str">
        <f t="shared" si="6"/>
        <v>Nem ismert.</v>
      </c>
    </row>
    <row r="158" spans="2:14" ht="42" customHeight="1" x14ac:dyDescent="0.25">
      <c r="B158" s="336"/>
      <c r="C158" s="254"/>
      <c r="D158" s="227"/>
      <c r="E158" s="305"/>
      <c r="F158" s="224"/>
      <c r="G158" s="222"/>
      <c r="H158" s="81" t="s">
        <v>739</v>
      </c>
      <c r="I158" s="78" t="s">
        <v>1070</v>
      </c>
      <c r="J158" s="26"/>
      <c r="K158" s="218"/>
      <c r="L158" s="336"/>
      <c r="M158" s="254"/>
      <c r="N158" s="80" t="str">
        <f t="shared" si="6"/>
        <v>Nem ismert.</v>
      </c>
    </row>
    <row r="159" spans="2:14" ht="42" customHeight="1" x14ac:dyDescent="0.25">
      <c r="B159" s="336"/>
      <c r="C159" s="254"/>
      <c r="D159" s="227"/>
      <c r="E159" s="305"/>
      <c r="F159" s="224"/>
      <c r="G159" s="222"/>
      <c r="H159" s="81" t="s">
        <v>739</v>
      </c>
      <c r="I159" s="78" t="s">
        <v>1071</v>
      </c>
      <c r="J159" s="26"/>
      <c r="K159" s="218"/>
      <c r="L159" s="336"/>
      <c r="M159" s="254"/>
      <c r="N159" s="80" t="str">
        <f t="shared" si="6"/>
        <v>Nem ismert.</v>
      </c>
    </row>
    <row r="160" spans="2:14" ht="42" customHeight="1" x14ac:dyDescent="0.25">
      <c r="B160" s="336"/>
      <c r="C160" s="254"/>
      <c r="D160" s="227"/>
      <c r="E160" s="305"/>
      <c r="F160" s="224"/>
      <c r="G160" s="222"/>
      <c r="H160" s="81" t="s">
        <v>739</v>
      </c>
      <c r="I160" s="78" t="s">
        <v>1072</v>
      </c>
      <c r="J160" s="26"/>
      <c r="K160" s="218"/>
      <c r="L160" s="336"/>
      <c r="M160" s="254"/>
      <c r="N160" s="80" t="str">
        <f t="shared" si="6"/>
        <v>Nem ismert.</v>
      </c>
    </row>
    <row r="161" spans="2:14" ht="42" customHeight="1" x14ac:dyDescent="0.25">
      <c r="B161" s="336"/>
      <c r="C161" s="254"/>
      <c r="D161" s="227"/>
      <c r="E161" s="305"/>
      <c r="F161" s="224"/>
      <c r="G161" s="222"/>
      <c r="H161" s="81" t="s">
        <v>739</v>
      </c>
      <c r="I161" s="78" t="s">
        <v>1073</v>
      </c>
      <c r="J161" s="26"/>
      <c r="K161" s="218"/>
      <c r="L161" s="336"/>
      <c r="M161" s="254"/>
      <c r="N161" s="80" t="str">
        <f t="shared" si="6"/>
        <v>Nem ismert.</v>
      </c>
    </row>
    <row r="162" spans="2:14" ht="42" customHeight="1" x14ac:dyDescent="0.25">
      <c r="B162" s="336"/>
      <c r="C162" s="254"/>
      <c r="D162" s="227"/>
      <c r="E162" s="305"/>
      <c r="F162" s="224"/>
      <c r="G162" s="222"/>
      <c r="H162" s="81" t="s">
        <v>739</v>
      </c>
      <c r="I162" s="78" t="s">
        <v>1075</v>
      </c>
      <c r="J162" s="26"/>
      <c r="K162" s="218"/>
      <c r="L162" s="336"/>
      <c r="M162" s="254"/>
      <c r="N162" s="80" t="str">
        <f t="shared" si="6"/>
        <v>Nem ismert.</v>
      </c>
    </row>
    <row r="163" spans="2:14" ht="42" customHeight="1" x14ac:dyDescent="0.25">
      <c r="B163" s="336"/>
      <c r="C163" s="254"/>
      <c r="D163" s="227"/>
      <c r="E163" s="305"/>
      <c r="F163" s="224"/>
      <c r="G163" s="222"/>
      <c r="H163" s="81" t="s">
        <v>739</v>
      </c>
      <c r="I163" s="78" t="s">
        <v>1076</v>
      </c>
      <c r="J163" s="26"/>
      <c r="K163" s="218"/>
      <c r="L163" s="336"/>
      <c r="M163" s="254"/>
      <c r="N163" s="80" t="str">
        <f t="shared" si="6"/>
        <v>Nem ismert.</v>
      </c>
    </row>
    <row r="164" spans="2:14" ht="42" customHeight="1" x14ac:dyDescent="0.25">
      <c r="B164" s="336"/>
      <c r="C164" s="254"/>
      <c r="D164" s="227"/>
      <c r="E164" s="305"/>
      <c r="F164" s="224"/>
      <c r="G164" s="222"/>
      <c r="H164" s="81" t="s">
        <v>739</v>
      </c>
      <c r="I164" s="78" t="s">
        <v>1077</v>
      </c>
      <c r="J164" s="26"/>
      <c r="K164" s="218"/>
      <c r="L164" s="336"/>
      <c r="M164" s="254"/>
      <c r="N164" s="80" t="str">
        <f t="shared" si="6"/>
        <v>Nem ismert.</v>
      </c>
    </row>
    <row r="165" spans="2:14" ht="42" customHeight="1" x14ac:dyDescent="0.25">
      <c r="B165" s="336"/>
      <c r="C165" s="254"/>
      <c r="D165" s="227"/>
      <c r="E165" s="305"/>
      <c r="F165" s="224"/>
      <c r="G165" s="222"/>
      <c r="H165" s="81" t="s">
        <v>739</v>
      </c>
      <c r="I165" s="78" t="s">
        <v>1072</v>
      </c>
      <c r="J165" s="26"/>
      <c r="K165" s="218"/>
      <c r="L165" s="336"/>
      <c r="M165" s="254"/>
      <c r="N165" s="80" t="str">
        <f t="shared" si="6"/>
        <v>Nem ismert.</v>
      </c>
    </row>
    <row r="166" spans="2:14" ht="42" customHeight="1" x14ac:dyDescent="0.25">
      <c r="B166" s="336"/>
      <c r="C166" s="254"/>
      <c r="D166" s="227"/>
      <c r="E166" s="305"/>
      <c r="F166" s="224"/>
      <c r="G166" s="222"/>
      <c r="H166" s="81" t="s">
        <v>739</v>
      </c>
      <c r="I166" s="78" t="s">
        <v>1073</v>
      </c>
      <c r="J166" s="26"/>
      <c r="K166" s="218"/>
      <c r="L166" s="336"/>
      <c r="M166" s="254"/>
      <c r="N166" s="80" t="str">
        <f t="shared" si="6"/>
        <v>Nem ismert.</v>
      </c>
    </row>
    <row r="167" spans="2:14" ht="42" customHeight="1" x14ac:dyDescent="0.25">
      <c r="B167" s="336"/>
      <c r="C167" s="254"/>
      <c r="D167" s="227"/>
      <c r="E167" s="305"/>
      <c r="F167" s="224"/>
      <c r="G167" s="222"/>
      <c r="H167" s="32" t="b">
        <v>0</v>
      </c>
      <c r="I167" s="48" t="s">
        <v>1068</v>
      </c>
      <c r="J167" s="101" t="s">
        <v>739</v>
      </c>
      <c r="K167" s="218"/>
      <c r="L167" s="336"/>
      <c r="M167" s="254"/>
      <c r="N167" s="50" t="str">
        <f>IF(H167=TRUE, "üzleti évi vízfogyasztás nem ismert.", "")</f>
        <v/>
      </c>
    </row>
    <row r="168" spans="2:14" ht="42" customHeight="1" x14ac:dyDescent="0.25">
      <c r="B168" s="336"/>
      <c r="C168" s="254"/>
      <c r="D168" s="227"/>
      <c r="E168" s="305"/>
      <c r="F168" s="224"/>
      <c r="G168" s="222"/>
      <c r="H168" s="81" t="s">
        <v>739</v>
      </c>
      <c r="I168" s="78" t="s">
        <v>987</v>
      </c>
      <c r="J168" s="26"/>
      <c r="K168" s="218"/>
      <c r="L168" s="336"/>
      <c r="M168" s="254"/>
      <c r="N168" s="80" t="str">
        <f t="shared" si="6"/>
        <v>Nem ismert.</v>
      </c>
    </row>
    <row r="169" spans="2:14" ht="42" customHeight="1" x14ac:dyDescent="0.25">
      <c r="B169" s="336"/>
      <c r="C169" s="254"/>
      <c r="D169" s="227"/>
      <c r="E169" s="305"/>
      <c r="F169" s="224"/>
      <c r="G169" s="222"/>
      <c r="H169" s="81" t="s">
        <v>739</v>
      </c>
      <c r="I169" s="78" t="s">
        <v>988</v>
      </c>
      <c r="J169" s="26"/>
      <c r="K169" s="218"/>
      <c r="L169" s="336"/>
      <c r="M169" s="254"/>
      <c r="N169" s="80" t="str">
        <f t="shared" si="6"/>
        <v>Nem ismert.</v>
      </c>
    </row>
    <row r="170" spans="2:14" ht="42" customHeight="1" x14ac:dyDescent="0.25">
      <c r="B170" s="336"/>
      <c r="C170" s="254"/>
      <c r="D170" s="227"/>
      <c r="E170" s="305"/>
      <c r="F170" s="224"/>
      <c r="G170" s="222"/>
      <c r="H170" s="81" t="s">
        <v>739</v>
      </c>
      <c r="I170" s="78" t="s">
        <v>989</v>
      </c>
      <c r="J170" s="26"/>
      <c r="K170" s="218"/>
      <c r="L170" s="336"/>
      <c r="M170" s="254"/>
      <c r="N170" s="80" t="str">
        <f t="shared" si="6"/>
        <v>Nem ismert.</v>
      </c>
    </row>
    <row r="171" spans="2:14" ht="42" customHeight="1" x14ac:dyDescent="0.25">
      <c r="B171" s="336"/>
      <c r="C171" s="254"/>
      <c r="D171" s="227"/>
      <c r="E171" s="305"/>
      <c r="F171" s="224"/>
      <c r="G171" s="222"/>
      <c r="H171" s="81" t="s">
        <v>739</v>
      </c>
      <c r="I171" s="78" t="s">
        <v>991</v>
      </c>
      <c r="J171" s="26"/>
      <c r="K171" s="218"/>
      <c r="L171" s="336"/>
      <c r="M171" s="254"/>
      <c r="N171" s="80" t="str">
        <f t="shared" si="6"/>
        <v>Nem ismert.</v>
      </c>
    </row>
    <row r="172" spans="2:14" ht="42" customHeight="1" x14ac:dyDescent="0.25">
      <c r="B172" s="336"/>
      <c r="C172" s="254"/>
      <c r="D172" s="227"/>
      <c r="E172" s="305"/>
      <c r="F172" s="224"/>
      <c r="G172" s="222"/>
      <c r="H172" s="81" t="s">
        <v>739</v>
      </c>
      <c r="I172" s="78" t="s">
        <v>990</v>
      </c>
      <c r="J172" s="26"/>
      <c r="K172" s="218"/>
      <c r="L172" s="336"/>
      <c r="M172" s="254"/>
      <c r="N172" s="80" t="str">
        <f t="shared" si="6"/>
        <v>Nem ismert.</v>
      </c>
    </row>
    <row r="173" spans="2:14" ht="42" customHeight="1" x14ac:dyDescent="0.25">
      <c r="B173" s="336"/>
      <c r="C173" s="254"/>
      <c r="D173" s="227"/>
      <c r="E173" s="305"/>
      <c r="F173" s="224"/>
      <c r="G173" s="222"/>
      <c r="H173" s="81" t="s">
        <v>739</v>
      </c>
      <c r="I173" s="78" t="s">
        <v>992</v>
      </c>
      <c r="J173" s="26"/>
      <c r="K173" s="218"/>
      <c r="L173" s="336"/>
      <c r="M173" s="254"/>
      <c r="N173" s="80" t="str">
        <f t="shared" si="6"/>
        <v>Nem ismert.</v>
      </c>
    </row>
    <row r="174" spans="2:14" ht="42" customHeight="1" x14ac:dyDescent="0.25">
      <c r="B174" s="336"/>
      <c r="C174" s="254"/>
      <c r="D174" s="227"/>
      <c r="E174" s="305"/>
      <c r="F174" s="224"/>
      <c r="G174" s="222"/>
      <c r="H174" s="81" t="s">
        <v>739</v>
      </c>
      <c r="I174" s="78" t="s">
        <v>988</v>
      </c>
      <c r="J174" s="26"/>
      <c r="K174" s="218"/>
      <c r="L174" s="336"/>
      <c r="M174" s="254"/>
      <c r="N174" s="80" t="str">
        <f t="shared" si="6"/>
        <v>Nem ismert.</v>
      </c>
    </row>
    <row r="175" spans="2:14" ht="42" customHeight="1" x14ac:dyDescent="0.25">
      <c r="B175" s="336"/>
      <c r="C175" s="254"/>
      <c r="D175" s="227"/>
      <c r="E175" s="305"/>
      <c r="F175" s="224"/>
      <c r="G175" s="222"/>
      <c r="H175" s="81" t="s">
        <v>739</v>
      </c>
      <c r="I175" s="78" t="s">
        <v>989</v>
      </c>
      <c r="J175" s="26"/>
      <c r="K175" s="218"/>
      <c r="L175" s="336"/>
      <c r="M175" s="254"/>
      <c r="N175" s="80" t="str">
        <f t="shared" si="6"/>
        <v>Nem ismert.</v>
      </c>
    </row>
    <row r="176" spans="2:14" ht="42" customHeight="1" x14ac:dyDescent="0.25">
      <c r="B176" s="336"/>
      <c r="C176" s="254"/>
      <c r="D176" s="227"/>
      <c r="E176" s="305"/>
      <c r="F176" s="224"/>
      <c r="G176" s="222"/>
      <c r="H176" s="81" t="s">
        <v>739</v>
      </c>
      <c r="I176" s="78" t="s">
        <v>991</v>
      </c>
      <c r="J176" s="26"/>
      <c r="K176" s="218"/>
      <c r="L176" s="336"/>
      <c r="M176" s="254"/>
      <c r="N176" s="80" t="str">
        <f t="shared" si="6"/>
        <v>Nem ismert.</v>
      </c>
    </row>
    <row r="177" spans="2:14" ht="42" customHeight="1" x14ac:dyDescent="0.25">
      <c r="B177" s="336"/>
      <c r="C177" s="254"/>
      <c r="D177" s="227"/>
      <c r="E177" s="305"/>
      <c r="F177" s="224"/>
      <c r="G177" s="222"/>
      <c r="H177" s="81" t="s">
        <v>739</v>
      </c>
      <c r="I177" s="78" t="s">
        <v>990</v>
      </c>
      <c r="J177" s="26"/>
      <c r="K177" s="218"/>
      <c r="L177" s="336"/>
      <c r="M177" s="254"/>
      <c r="N177" s="80" t="str">
        <f t="shared" si="6"/>
        <v>Nem ismert.</v>
      </c>
    </row>
    <row r="178" spans="2:14" ht="42" customHeight="1" x14ac:dyDescent="0.25">
      <c r="B178" s="336"/>
      <c r="C178" s="254"/>
      <c r="D178" s="227"/>
      <c r="E178" s="305"/>
      <c r="F178" s="224"/>
      <c r="G178" s="222"/>
      <c r="H178" s="81" t="s">
        <v>739</v>
      </c>
      <c r="I178" s="78" t="s">
        <v>993</v>
      </c>
      <c r="J178" s="26"/>
      <c r="K178" s="218"/>
      <c r="L178" s="336"/>
      <c r="M178" s="254"/>
      <c r="N178" s="80" t="str">
        <f t="shared" si="6"/>
        <v>Nem ismert.</v>
      </c>
    </row>
    <row r="179" spans="2:14" ht="42" customHeight="1" x14ac:dyDescent="0.25">
      <c r="B179" s="336"/>
      <c r="C179" s="254"/>
      <c r="D179" s="227"/>
      <c r="E179" s="305"/>
      <c r="F179" s="224"/>
      <c r="G179" s="222"/>
      <c r="H179" s="81" t="s">
        <v>739</v>
      </c>
      <c r="I179" s="78" t="s">
        <v>994</v>
      </c>
      <c r="J179" s="26"/>
      <c r="K179" s="218"/>
      <c r="L179" s="336"/>
      <c r="M179" s="254"/>
      <c r="N179" s="80" t="str">
        <f t="shared" si="6"/>
        <v>Nem ismert.</v>
      </c>
    </row>
    <row r="180" spans="2:14" ht="42" customHeight="1" x14ac:dyDescent="0.25">
      <c r="B180" s="336"/>
      <c r="C180" s="254"/>
      <c r="D180" s="227"/>
      <c r="E180" s="305"/>
      <c r="F180" s="224"/>
      <c r="G180" s="222"/>
      <c r="H180" s="81" t="s">
        <v>739</v>
      </c>
      <c r="I180" s="78" t="s">
        <v>995</v>
      </c>
      <c r="J180" s="26"/>
      <c r="K180" s="218"/>
      <c r="L180" s="336"/>
      <c r="M180" s="254"/>
      <c r="N180" s="80" t="str">
        <f t="shared" si="6"/>
        <v>Nem ismert.</v>
      </c>
    </row>
    <row r="181" spans="2:14" ht="42" customHeight="1" x14ac:dyDescent="0.25">
      <c r="B181" s="336"/>
      <c r="C181" s="254"/>
      <c r="D181" s="227"/>
      <c r="E181" s="305"/>
      <c r="F181" s="224"/>
      <c r="G181" s="222"/>
      <c r="H181" s="81" t="s">
        <v>739</v>
      </c>
      <c r="I181" s="78" t="s">
        <v>991</v>
      </c>
      <c r="J181" s="26"/>
      <c r="K181" s="218"/>
      <c r="L181" s="336"/>
      <c r="M181" s="254"/>
      <c r="N181" s="80" t="str">
        <f t="shared" si="6"/>
        <v>Nem ismert.</v>
      </c>
    </row>
    <row r="182" spans="2:14" ht="42" customHeight="1" x14ac:dyDescent="0.25">
      <c r="B182" s="336"/>
      <c r="C182" s="254"/>
      <c r="D182" s="227"/>
      <c r="E182" s="305"/>
      <c r="F182" s="224"/>
      <c r="G182" s="222"/>
      <c r="H182" s="81" t="s">
        <v>739</v>
      </c>
      <c r="I182" s="78" t="s">
        <v>990</v>
      </c>
      <c r="J182" s="26"/>
      <c r="K182" s="218"/>
      <c r="L182" s="336"/>
      <c r="M182" s="254"/>
      <c r="N182" s="80" t="str">
        <f t="shared" si="6"/>
        <v>Nem ismert.</v>
      </c>
    </row>
    <row r="183" spans="2:14" ht="42" customHeight="1" x14ac:dyDescent="0.25">
      <c r="B183" s="336"/>
      <c r="C183" s="254"/>
      <c r="D183" s="227"/>
      <c r="E183" s="305"/>
      <c r="F183" s="224"/>
      <c r="G183" s="222"/>
      <c r="H183" s="32" t="b">
        <v>0</v>
      </c>
      <c r="I183" s="48" t="s">
        <v>986</v>
      </c>
      <c r="J183" s="101" t="s">
        <v>739</v>
      </c>
      <c r="K183" s="218"/>
      <c r="L183" s="336"/>
      <c r="M183" s="254"/>
      <c r="N183" s="50" t="str">
        <f>IF(H183=TRUE, "üzleti évet megelőző üzleti év vízfogyasztása nem ismert.", "")</f>
        <v/>
      </c>
    </row>
    <row r="184" spans="2:14" ht="42" customHeight="1" x14ac:dyDescent="0.25">
      <c r="B184" s="336"/>
      <c r="C184" s="254"/>
      <c r="D184" s="227"/>
      <c r="E184" s="305"/>
      <c r="F184" s="224"/>
      <c r="G184" s="222"/>
      <c r="H184" s="81" t="s">
        <v>739</v>
      </c>
      <c r="I184" s="78" t="s">
        <v>1078</v>
      </c>
      <c r="J184" s="33">
        <f>(J117+J120+J126)-(J152+J157+J162)</f>
        <v>0</v>
      </c>
      <c r="K184" s="218"/>
      <c r="L184" s="336"/>
      <c r="M184" s="254"/>
      <c r="N184" s="80">
        <f t="shared" si="6"/>
        <v>0</v>
      </c>
    </row>
    <row r="185" spans="2:14" ht="42" customHeight="1" x14ac:dyDescent="0.25">
      <c r="B185" s="337"/>
      <c r="C185" s="255"/>
      <c r="D185" s="228"/>
      <c r="E185" s="306"/>
      <c r="F185" s="225"/>
      <c r="G185" s="202"/>
      <c r="H185" s="81" t="s">
        <v>739</v>
      </c>
      <c r="I185" s="78" t="s">
        <v>996</v>
      </c>
      <c r="J185" s="33">
        <f>(J133+J136+J142)-(J168+J173+J178)</f>
        <v>0</v>
      </c>
      <c r="K185" s="219"/>
      <c r="L185" s="337"/>
      <c r="M185" s="255"/>
      <c r="N185" s="80">
        <f t="shared" si="6"/>
        <v>0</v>
      </c>
    </row>
    <row r="186" spans="2:14" ht="281.25" x14ac:dyDescent="0.25">
      <c r="B186" s="57" t="s">
        <v>147</v>
      </c>
      <c r="C186" s="72"/>
      <c r="D186" s="287" t="s">
        <v>14</v>
      </c>
      <c r="E186" s="269" t="s">
        <v>15</v>
      </c>
      <c r="F186" s="95" t="s">
        <v>1188</v>
      </c>
      <c r="G186" s="60" t="s">
        <v>922</v>
      </c>
      <c r="H186" s="81" t="s">
        <v>739</v>
      </c>
      <c r="I186" s="25"/>
      <c r="J186" s="101" t="s">
        <v>739</v>
      </c>
      <c r="K186" s="91" t="s">
        <v>923</v>
      </c>
      <c r="L186" s="61" t="s">
        <v>147</v>
      </c>
      <c r="M186" s="73"/>
      <c r="N186" s="50" t="str">
        <f>IF(I186="", "Nem ismert.", I186)</f>
        <v>Nem ismert.</v>
      </c>
    </row>
    <row r="187" spans="2:14" ht="88.5" customHeight="1" x14ac:dyDescent="0.25">
      <c r="B187" s="57" t="s">
        <v>148</v>
      </c>
      <c r="C187" s="72"/>
      <c r="D187" s="288"/>
      <c r="E187" s="270"/>
      <c r="F187" s="223" t="s">
        <v>1189</v>
      </c>
      <c r="G187" s="60" t="s">
        <v>149</v>
      </c>
      <c r="H187" s="81" t="s">
        <v>739</v>
      </c>
      <c r="I187" s="25"/>
      <c r="J187" s="25"/>
      <c r="K187" s="91" t="s">
        <v>16</v>
      </c>
      <c r="L187" s="61" t="s">
        <v>148</v>
      </c>
      <c r="M187" s="73"/>
      <c r="N187" s="50" t="str">
        <f>IF(J187="", "Nem", J187)</f>
        <v>Nem</v>
      </c>
    </row>
    <row r="188" spans="2:14" ht="115.5" customHeight="1" x14ac:dyDescent="0.25">
      <c r="B188" s="277" t="s">
        <v>150</v>
      </c>
      <c r="C188" s="266"/>
      <c r="D188" s="288"/>
      <c r="E188" s="270"/>
      <c r="F188" s="224"/>
      <c r="G188" s="201" t="s">
        <v>151</v>
      </c>
      <c r="H188" s="81" t="s">
        <v>739</v>
      </c>
      <c r="I188" s="25"/>
      <c r="J188" s="101" t="s">
        <v>739</v>
      </c>
      <c r="K188" s="217" t="s">
        <v>790</v>
      </c>
      <c r="L188" s="205" t="s">
        <v>150</v>
      </c>
      <c r="M188" s="394"/>
      <c r="N188" s="50" t="str">
        <f>IF(I188="", "Nem ismert.", I188)</f>
        <v>Nem ismert.</v>
      </c>
    </row>
    <row r="189" spans="2:14" ht="115.5" customHeight="1" x14ac:dyDescent="0.25">
      <c r="B189" s="278"/>
      <c r="C189" s="268"/>
      <c r="D189" s="288"/>
      <c r="E189" s="270"/>
      <c r="F189" s="225"/>
      <c r="G189" s="202"/>
      <c r="H189" s="259" t="s">
        <v>791</v>
      </c>
      <c r="I189" s="260"/>
      <c r="J189" s="25"/>
      <c r="K189" s="219"/>
      <c r="L189" s="389"/>
      <c r="M189" s="396"/>
      <c r="N189" s="50" t="str">
        <f>IF(J189="", "-", J189)</f>
        <v>-</v>
      </c>
    </row>
    <row r="190" spans="2:14" ht="232.5" customHeight="1" x14ac:dyDescent="0.25">
      <c r="B190" s="57" t="s">
        <v>152</v>
      </c>
      <c r="C190" s="72"/>
      <c r="D190" s="288"/>
      <c r="E190" s="270"/>
      <c r="F190" s="223" t="s">
        <v>1190</v>
      </c>
      <c r="G190" s="60" t="s">
        <v>153</v>
      </c>
      <c r="H190" s="81" t="s">
        <v>739</v>
      </c>
      <c r="I190" s="25"/>
      <c r="J190" s="25"/>
      <c r="K190" s="91" t="s">
        <v>874</v>
      </c>
      <c r="L190" s="61" t="s">
        <v>152</v>
      </c>
      <c r="M190" s="73"/>
      <c r="N190" s="50" t="str">
        <f>IF(J190="", "Nem", J190)</f>
        <v>Nem</v>
      </c>
    </row>
    <row r="191" spans="2:14" ht="131.25" x14ac:dyDescent="0.25">
      <c r="B191" s="57" t="s">
        <v>154</v>
      </c>
      <c r="C191" s="72"/>
      <c r="D191" s="288"/>
      <c r="E191" s="270"/>
      <c r="F191" s="224"/>
      <c r="G191" s="60" t="s">
        <v>875</v>
      </c>
      <c r="H191" s="81" t="s">
        <v>739</v>
      </c>
      <c r="I191" s="25"/>
      <c r="J191" s="101" t="s">
        <v>739</v>
      </c>
      <c r="K191" s="91"/>
      <c r="L191" s="61" t="s">
        <v>154</v>
      </c>
      <c r="M191" s="73"/>
      <c r="N191" s="50" t="str">
        <f>IF(I191="", "Nem ismert.", I191)</f>
        <v>Nem ismert.</v>
      </c>
    </row>
    <row r="192" spans="2:14" ht="75.75" customHeight="1" x14ac:dyDescent="0.25">
      <c r="B192" s="197" t="s">
        <v>154</v>
      </c>
      <c r="C192" s="266" t="s">
        <v>5</v>
      </c>
      <c r="D192" s="288"/>
      <c r="E192" s="270"/>
      <c r="F192" s="224"/>
      <c r="G192" s="264" t="s">
        <v>259</v>
      </c>
      <c r="H192" s="81" t="s">
        <v>739</v>
      </c>
      <c r="I192" s="82" t="s">
        <v>1079</v>
      </c>
      <c r="J192" s="28"/>
      <c r="K192" s="217" t="s">
        <v>900</v>
      </c>
      <c r="L192" s="205" t="s">
        <v>154</v>
      </c>
      <c r="M192" s="394" t="s">
        <v>5</v>
      </c>
      <c r="N192" s="79" t="str">
        <f t="shared" ref="N192:N214" si="7">IF(J192="", "Nem ismert.", J192)</f>
        <v>Nem ismert.</v>
      </c>
    </row>
    <row r="193" spans="2:14" ht="75.75" customHeight="1" x14ac:dyDescent="0.25">
      <c r="B193" s="230"/>
      <c r="C193" s="267"/>
      <c r="D193" s="288"/>
      <c r="E193" s="270"/>
      <c r="F193" s="224"/>
      <c r="G193" s="272"/>
      <c r="H193" s="81" t="s">
        <v>739</v>
      </c>
      <c r="I193" s="82" t="s">
        <v>1080</v>
      </c>
      <c r="J193" s="25"/>
      <c r="K193" s="218"/>
      <c r="L193" s="235"/>
      <c r="M193" s="395"/>
      <c r="N193" s="50" t="str">
        <f t="shared" si="7"/>
        <v>Nem ismert.</v>
      </c>
    </row>
    <row r="194" spans="2:14" ht="75.75" customHeight="1" x14ac:dyDescent="0.25">
      <c r="B194" s="230"/>
      <c r="C194" s="267"/>
      <c r="D194" s="288"/>
      <c r="E194" s="270"/>
      <c r="F194" s="224"/>
      <c r="G194" s="272"/>
      <c r="H194" s="81" t="s">
        <v>739</v>
      </c>
      <c r="I194" s="82" t="s">
        <v>997</v>
      </c>
      <c r="J194" s="28"/>
      <c r="K194" s="218"/>
      <c r="L194" s="235"/>
      <c r="M194" s="395"/>
      <c r="N194" s="79" t="str">
        <f t="shared" si="7"/>
        <v>Nem ismert.</v>
      </c>
    </row>
    <row r="195" spans="2:14" ht="75.75" customHeight="1" x14ac:dyDescent="0.25">
      <c r="B195" s="198"/>
      <c r="C195" s="268"/>
      <c r="D195" s="288"/>
      <c r="E195" s="270"/>
      <c r="F195" s="224"/>
      <c r="G195" s="265"/>
      <c r="H195" s="81" t="s">
        <v>739</v>
      </c>
      <c r="I195" s="82" t="s">
        <v>998</v>
      </c>
      <c r="J195" s="25"/>
      <c r="K195" s="219"/>
      <c r="L195" s="389"/>
      <c r="M195" s="396"/>
      <c r="N195" s="50" t="str">
        <f t="shared" si="7"/>
        <v>Nem ismert.</v>
      </c>
    </row>
    <row r="196" spans="2:14" ht="43.5" customHeight="1" x14ac:dyDescent="0.25">
      <c r="B196" s="237" t="s">
        <v>154</v>
      </c>
      <c r="C196" s="266" t="s">
        <v>6</v>
      </c>
      <c r="D196" s="288"/>
      <c r="E196" s="270"/>
      <c r="F196" s="224"/>
      <c r="G196" s="264" t="s">
        <v>311</v>
      </c>
      <c r="H196" s="81" t="s">
        <v>739</v>
      </c>
      <c r="I196" s="82" t="s">
        <v>1079</v>
      </c>
      <c r="J196" s="28"/>
      <c r="K196" s="217" t="s">
        <v>45</v>
      </c>
      <c r="L196" s="243" t="s">
        <v>154</v>
      </c>
      <c r="M196" s="394" t="s">
        <v>6</v>
      </c>
      <c r="N196" s="79" t="str">
        <f t="shared" si="7"/>
        <v>Nem ismert.</v>
      </c>
    </row>
    <row r="197" spans="2:14" ht="43.5" customHeight="1" x14ac:dyDescent="0.25">
      <c r="B197" s="238"/>
      <c r="C197" s="267"/>
      <c r="D197" s="288"/>
      <c r="E197" s="270"/>
      <c r="F197" s="224"/>
      <c r="G197" s="272"/>
      <c r="H197" s="81" t="s">
        <v>739</v>
      </c>
      <c r="I197" s="82" t="s">
        <v>1080</v>
      </c>
      <c r="J197" s="25"/>
      <c r="K197" s="218"/>
      <c r="L197" s="390"/>
      <c r="M197" s="395"/>
      <c r="N197" s="50" t="str">
        <f t="shared" si="7"/>
        <v>Nem ismert.</v>
      </c>
    </row>
    <row r="198" spans="2:14" ht="43.5" customHeight="1" x14ac:dyDescent="0.25">
      <c r="B198" s="238"/>
      <c r="C198" s="267"/>
      <c r="D198" s="288"/>
      <c r="E198" s="270"/>
      <c r="F198" s="224"/>
      <c r="G198" s="272"/>
      <c r="H198" s="81" t="s">
        <v>739</v>
      </c>
      <c r="I198" s="82" t="s">
        <v>1081</v>
      </c>
      <c r="J198" s="26"/>
      <c r="K198" s="218"/>
      <c r="L198" s="390"/>
      <c r="M198" s="395"/>
      <c r="N198" s="80" t="str">
        <f t="shared" si="7"/>
        <v>Nem ismert.</v>
      </c>
    </row>
    <row r="199" spans="2:14" ht="43.5" customHeight="1" x14ac:dyDescent="0.25">
      <c r="B199" s="238"/>
      <c r="C199" s="267"/>
      <c r="D199" s="288"/>
      <c r="E199" s="270"/>
      <c r="F199" s="224"/>
      <c r="G199" s="272"/>
      <c r="H199" s="81" t="s">
        <v>739</v>
      </c>
      <c r="I199" s="82" t="s">
        <v>997</v>
      </c>
      <c r="J199" s="28"/>
      <c r="K199" s="218"/>
      <c r="L199" s="390"/>
      <c r="M199" s="395"/>
      <c r="N199" s="79" t="str">
        <f t="shared" si="7"/>
        <v>Nem ismert.</v>
      </c>
    </row>
    <row r="200" spans="2:14" ht="43.5" customHeight="1" x14ac:dyDescent="0.25">
      <c r="B200" s="238"/>
      <c r="C200" s="267"/>
      <c r="D200" s="288"/>
      <c r="E200" s="270"/>
      <c r="F200" s="224"/>
      <c r="G200" s="272"/>
      <c r="H200" s="81" t="s">
        <v>739</v>
      </c>
      <c r="I200" s="82" t="s">
        <v>998</v>
      </c>
      <c r="J200" s="25"/>
      <c r="K200" s="218"/>
      <c r="L200" s="390"/>
      <c r="M200" s="395"/>
      <c r="N200" s="50" t="str">
        <f t="shared" si="7"/>
        <v>Nem ismert.</v>
      </c>
    </row>
    <row r="201" spans="2:14" ht="43.5" customHeight="1" x14ac:dyDescent="0.25">
      <c r="B201" s="239"/>
      <c r="C201" s="268"/>
      <c r="D201" s="289"/>
      <c r="E201" s="271"/>
      <c r="F201" s="225"/>
      <c r="G201" s="265"/>
      <c r="H201" s="81" t="s">
        <v>739</v>
      </c>
      <c r="I201" s="82" t="s">
        <v>999</v>
      </c>
      <c r="J201" s="26"/>
      <c r="K201" s="219"/>
      <c r="L201" s="244"/>
      <c r="M201" s="396"/>
      <c r="N201" s="80" t="str">
        <f t="shared" si="7"/>
        <v>Nem ismert.</v>
      </c>
    </row>
    <row r="202" spans="2:14" ht="232.5" customHeight="1" x14ac:dyDescent="0.25">
      <c r="B202" s="75" t="s">
        <v>156</v>
      </c>
      <c r="C202" s="58"/>
      <c r="D202" s="226" t="s">
        <v>17</v>
      </c>
      <c r="E202" s="103" t="s">
        <v>18</v>
      </c>
      <c r="F202" s="59" t="s">
        <v>1191</v>
      </c>
      <c r="G202" s="60" t="s">
        <v>157</v>
      </c>
      <c r="H202" s="81" t="s">
        <v>739</v>
      </c>
      <c r="I202" s="25"/>
      <c r="J202" s="101" t="s">
        <v>739</v>
      </c>
      <c r="K202" s="91"/>
      <c r="L202" s="77" t="s">
        <v>156</v>
      </c>
      <c r="M202" s="62"/>
      <c r="N202" s="50" t="str">
        <f>IF(I202="", "Nem ismert.", I202)</f>
        <v>Nem ismert.</v>
      </c>
    </row>
    <row r="203" spans="2:14" s="104" customFormat="1" ht="45" customHeight="1" x14ac:dyDescent="0.25">
      <c r="B203" s="237" t="s">
        <v>158</v>
      </c>
      <c r="C203" s="266"/>
      <c r="D203" s="227"/>
      <c r="E203" s="269" t="s">
        <v>42</v>
      </c>
      <c r="F203" s="223" t="s">
        <v>1192</v>
      </c>
      <c r="G203" s="201" t="s">
        <v>159</v>
      </c>
      <c r="H203" s="81" t="s">
        <v>739</v>
      </c>
      <c r="I203" s="82" t="s">
        <v>1082</v>
      </c>
      <c r="J203" s="28"/>
      <c r="K203" s="217" t="s">
        <v>876</v>
      </c>
      <c r="L203" s="243" t="s">
        <v>158</v>
      </c>
      <c r="M203" s="394"/>
      <c r="N203" s="79" t="str">
        <f t="shared" si="7"/>
        <v>Nem ismert.</v>
      </c>
    </row>
    <row r="204" spans="2:14" s="104" customFormat="1" ht="45" customHeight="1" x14ac:dyDescent="0.25">
      <c r="B204" s="238"/>
      <c r="C204" s="267"/>
      <c r="D204" s="227"/>
      <c r="E204" s="270"/>
      <c r="F204" s="224"/>
      <c r="G204" s="222"/>
      <c r="H204" s="81" t="s">
        <v>739</v>
      </c>
      <c r="I204" s="82" t="s">
        <v>1083</v>
      </c>
      <c r="J204" s="28"/>
      <c r="K204" s="218"/>
      <c r="L204" s="390"/>
      <c r="M204" s="395"/>
      <c r="N204" s="79" t="str">
        <f t="shared" si="7"/>
        <v>Nem ismert.</v>
      </c>
    </row>
    <row r="205" spans="2:14" s="104" customFormat="1" ht="45" customHeight="1" x14ac:dyDescent="0.25">
      <c r="B205" s="238"/>
      <c r="C205" s="267"/>
      <c r="D205" s="227"/>
      <c r="E205" s="270"/>
      <c r="F205" s="224"/>
      <c r="G205" s="222"/>
      <c r="H205" s="81" t="s">
        <v>739</v>
      </c>
      <c r="I205" s="82" t="s">
        <v>1084</v>
      </c>
      <c r="J205" s="28"/>
      <c r="K205" s="218"/>
      <c r="L205" s="390"/>
      <c r="M205" s="395"/>
      <c r="N205" s="79" t="str">
        <f t="shared" si="7"/>
        <v>Nem ismert.</v>
      </c>
    </row>
    <row r="206" spans="2:14" s="104" customFormat="1" ht="45" customHeight="1" x14ac:dyDescent="0.25">
      <c r="B206" s="238"/>
      <c r="C206" s="267"/>
      <c r="D206" s="227"/>
      <c r="E206" s="270"/>
      <c r="F206" s="224"/>
      <c r="G206" s="222"/>
      <c r="H206" s="81" t="s">
        <v>739</v>
      </c>
      <c r="I206" s="82" t="s">
        <v>1085</v>
      </c>
      <c r="J206" s="28"/>
      <c r="K206" s="218"/>
      <c r="L206" s="390"/>
      <c r="M206" s="395"/>
      <c r="N206" s="79" t="str">
        <f t="shared" si="7"/>
        <v>Nem ismert.</v>
      </c>
    </row>
    <row r="207" spans="2:14" s="104" customFormat="1" ht="45" customHeight="1" x14ac:dyDescent="0.25">
      <c r="B207" s="238"/>
      <c r="C207" s="267"/>
      <c r="D207" s="227"/>
      <c r="E207" s="270"/>
      <c r="F207" s="224"/>
      <c r="G207" s="222"/>
      <c r="H207" s="81" t="s">
        <v>739</v>
      </c>
      <c r="I207" s="82" t="s">
        <v>1086</v>
      </c>
      <c r="J207" s="28"/>
      <c r="K207" s="218"/>
      <c r="L207" s="390"/>
      <c r="M207" s="395"/>
      <c r="N207" s="79" t="str">
        <f t="shared" si="7"/>
        <v>Nem ismert.</v>
      </c>
    </row>
    <row r="208" spans="2:14" s="104" customFormat="1" ht="45" customHeight="1" x14ac:dyDescent="0.25">
      <c r="B208" s="238"/>
      <c r="C208" s="267"/>
      <c r="D208" s="227"/>
      <c r="E208" s="270"/>
      <c r="F208" s="224"/>
      <c r="G208" s="222"/>
      <c r="H208" s="81" t="s">
        <v>739</v>
      </c>
      <c r="I208" s="78" t="s">
        <v>1087</v>
      </c>
      <c r="J208" s="26"/>
      <c r="K208" s="218"/>
      <c r="L208" s="390"/>
      <c r="M208" s="395"/>
      <c r="N208" s="80" t="str">
        <f t="shared" si="7"/>
        <v>Nem ismert.</v>
      </c>
    </row>
    <row r="209" spans="2:14" s="104" customFormat="1" ht="45" customHeight="1" x14ac:dyDescent="0.25">
      <c r="B209" s="238"/>
      <c r="C209" s="267"/>
      <c r="D209" s="227"/>
      <c r="E209" s="270"/>
      <c r="F209" s="224"/>
      <c r="G209" s="222"/>
      <c r="H209" s="81" t="s">
        <v>739</v>
      </c>
      <c r="I209" s="82" t="s">
        <v>1000</v>
      </c>
      <c r="J209" s="28"/>
      <c r="K209" s="218"/>
      <c r="L209" s="390"/>
      <c r="M209" s="395"/>
      <c r="N209" s="79" t="str">
        <f t="shared" si="7"/>
        <v>Nem ismert.</v>
      </c>
    </row>
    <row r="210" spans="2:14" s="104" customFormat="1" ht="45" customHeight="1" x14ac:dyDescent="0.25">
      <c r="B210" s="238"/>
      <c r="C210" s="267"/>
      <c r="D210" s="227"/>
      <c r="E210" s="270"/>
      <c r="F210" s="224"/>
      <c r="G210" s="222"/>
      <c r="H210" s="81" t="s">
        <v>739</v>
      </c>
      <c r="I210" s="82" t="s">
        <v>1001</v>
      </c>
      <c r="J210" s="28"/>
      <c r="K210" s="218"/>
      <c r="L210" s="390"/>
      <c r="M210" s="395"/>
      <c r="N210" s="79" t="str">
        <f t="shared" si="7"/>
        <v>Nem ismert.</v>
      </c>
    </row>
    <row r="211" spans="2:14" s="104" customFormat="1" ht="45" customHeight="1" x14ac:dyDescent="0.25">
      <c r="B211" s="238"/>
      <c r="C211" s="267"/>
      <c r="D211" s="227"/>
      <c r="E211" s="270"/>
      <c r="F211" s="224"/>
      <c r="G211" s="222"/>
      <c r="H211" s="81" t="s">
        <v>739</v>
      </c>
      <c r="I211" s="82" t="s">
        <v>1002</v>
      </c>
      <c r="J211" s="28"/>
      <c r="K211" s="218"/>
      <c r="L211" s="390"/>
      <c r="M211" s="395"/>
      <c r="N211" s="79" t="str">
        <f t="shared" si="7"/>
        <v>Nem ismert.</v>
      </c>
    </row>
    <row r="212" spans="2:14" s="104" customFormat="1" ht="45" customHeight="1" x14ac:dyDescent="0.25">
      <c r="B212" s="238"/>
      <c r="C212" s="267"/>
      <c r="D212" s="227"/>
      <c r="E212" s="270"/>
      <c r="F212" s="224"/>
      <c r="G212" s="222"/>
      <c r="H212" s="81" t="s">
        <v>739</v>
      </c>
      <c r="I212" s="82" t="s">
        <v>1003</v>
      </c>
      <c r="J212" s="28"/>
      <c r="K212" s="218"/>
      <c r="L212" s="390"/>
      <c r="M212" s="395"/>
      <c r="N212" s="79" t="str">
        <f t="shared" si="7"/>
        <v>Nem ismert.</v>
      </c>
    </row>
    <row r="213" spans="2:14" s="104" customFormat="1" ht="45" customHeight="1" x14ac:dyDescent="0.25">
      <c r="B213" s="238"/>
      <c r="C213" s="267"/>
      <c r="D213" s="227"/>
      <c r="E213" s="270"/>
      <c r="F213" s="224"/>
      <c r="G213" s="222"/>
      <c r="H213" s="81" t="s">
        <v>739</v>
      </c>
      <c r="I213" s="82" t="s">
        <v>1004</v>
      </c>
      <c r="J213" s="28"/>
      <c r="K213" s="218"/>
      <c r="L213" s="390"/>
      <c r="M213" s="395"/>
      <c r="N213" s="79" t="str">
        <f t="shared" si="7"/>
        <v>Nem ismert.</v>
      </c>
    </row>
    <row r="214" spans="2:14" s="104" customFormat="1" ht="45" customHeight="1" x14ac:dyDescent="0.25">
      <c r="B214" s="239"/>
      <c r="C214" s="268"/>
      <c r="D214" s="227"/>
      <c r="E214" s="271"/>
      <c r="F214" s="225"/>
      <c r="G214" s="202"/>
      <c r="H214" s="81" t="s">
        <v>739</v>
      </c>
      <c r="I214" s="78" t="s">
        <v>1005</v>
      </c>
      <c r="J214" s="26"/>
      <c r="K214" s="219"/>
      <c r="L214" s="244"/>
      <c r="M214" s="396"/>
      <c r="N214" s="80" t="str">
        <f t="shared" si="7"/>
        <v>Nem ismert.</v>
      </c>
    </row>
    <row r="215" spans="2:14" ht="367.5" customHeight="1" x14ac:dyDescent="0.25">
      <c r="B215" s="75" t="s">
        <v>160</v>
      </c>
      <c r="C215" s="58"/>
      <c r="D215" s="227"/>
      <c r="E215" s="102" t="s">
        <v>19</v>
      </c>
      <c r="F215" s="105" t="s">
        <v>1193</v>
      </c>
      <c r="G215" s="60" t="s">
        <v>161</v>
      </c>
      <c r="H215" s="81" t="s">
        <v>739</v>
      </c>
      <c r="I215" s="25"/>
      <c r="J215" s="25"/>
      <c r="K215" s="91"/>
      <c r="L215" s="77" t="s">
        <v>160</v>
      </c>
      <c r="M215" s="62"/>
      <c r="N215" s="50" t="str">
        <f>IF(J215="", "Nem releváns.", J215)</f>
        <v>Nem releváns.</v>
      </c>
    </row>
    <row r="216" spans="2:14" ht="285.75" x14ac:dyDescent="0.25">
      <c r="B216" s="75" t="s">
        <v>162</v>
      </c>
      <c r="C216" s="58"/>
      <c r="D216" s="227"/>
      <c r="E216" s="103" t="s">
        <v>20</v>
      </c>
      <c r="F216" s="95" t="s">
        <v>1194</v>
      </c>
      <c r="G216" s="60" t="s">
        <v>81</v>
      </c>
      <c r="H216" s="81" t="s">
        <v>739</v>
      </c>
      <c r="I216" s="25"/>
      <c r="J216" s="25"/>
      <c r="K216" s="91"/>
      <c r="L216" s="77" t="s">
        <v>162</v>
      </c>
      <c r="M216" s="62"/>
      <c r="N216" s="50" t="str">
        <f>IF(J216="", "Nem", J216)</f>
        <v>Nem</v>
      </c>
    </row>
    <row r="217" spans="2:14" ht="46.5" customHeight="1" x14ac:dyDescent="0.25">
      <c r="B217" s="237" t="s">
        <v>163</v>
      </c>
      <c r="C217" s="199"/>
      <c r="D217" s="227"/>
      <c r="E217" s="229" t="s">
        <v>21</v>
      </c>
      <c r="F217" s="256" t="s">
        <v>57</v>
      </c>
      <c r="G217" s="201" t="s">
        <v>901</v>
      </c>
      <c r="H217" s="81" t="s">
        <v>739</v>
      </c>
      <c r="I217" s="82" t="s">
        <v>1088</v>
      </c>
      <c r="J217" s="26"/>
      <c r="K217" s="217" t="s">
        <v>877</v>
      </c>
      <c r="L217" s="243" t="s">
        <v>163</v>
      </c>
      <c r="M217" s="207"/>
      <c r="N217" s="80" t="str">
        <f t="shared" ref="N217" si="8">IF(J217="", "Nem ismert.", J217)</f>
        <v>Nem ismert.</v>
      </c>
    </row>
    <row r="218" spans="2:14" ht="46.5" customHeight="1" x14ac:dyDescent="0.25">
      <c r="B218" s="238"/>
      <c r="C218" s="231"/>
      <c r="D218" s="227"/>
      <c r="E218" s="229"/>
      <c r="F218" s="256"/>
      <c r="G218" s="222"/>
      <c r="H218" s="81" t="s">
        <v>739</v>
      </c>
      <c r="I218" s="82" t="s">
        <v>1089</v>
      </c>
      <c r="J218" s="27"/>
      <c r="K218" s="218"/>
      <c r="L218" s="390"/>
      <c r="M218" s="236"/>
      <c r="N218" s="63" t="str">
        <f t="shared" ref="N218:N244" si="9">IF(J218="", "Nem ismert.", J218)</f>
        <v>Nem ismert.</v>
      </c>
    </row>
    <row r="219" spans="2:14" ht="46.5" customHeight="1" x14ac:dyDescent="0.25">
      <c r="B219" s="238"/>
      <c r="C219" s="231"/>
      <c r="D219" s="227"/>
      <c r="E219" s="229"/>
      <c r="F219" s="256"/>
      <c r="G219" s="222"/>
      <c r="H219" s="81" t="s">
        <v>739</v>
      </c>
      <c r="I219" s="82" t="s">
        <v>1090</v>
      </c>
      <c r="J219" s="26"/>
      <c r="K219" s="218"/>
      <c r="L219" s="390"/>
      <c r="M219" s="236"/>
      <c r="N219" s="80" t="str">
        <f t="shared" si="9"/>
        <v>Nem ismert.</v>
      </c>
    </row>
    <row r="220" spans="2:14" ht="46.5" customHeight="1" x14ac:dyDescent="0.25">
      <c r="B220" s="238"/>
      <c r="C220" s="231"/>
      <c r="D220" s="227"/>
      <c r="E220" s="229"/>
      <c r="F220" s="256"/>
      <c r="G220" s="222"/>
      <c r="H220" s="81" t="s">
        <v>739</v>
      </c>
      <c r="I220" s="82" t="s">
        <v>1091</v>
      </c>
      <c r="J220" s="27"/>
      <c r="K220" s="218"/>
      <c r="L220" s="390"/>
      <c r="M220" s="236"/>
      <c r="N220" s="63" t="str">
        <f t="shared" si="9"/>
        <v>Nem ismert.</v>
      </c>
    </row>
    <row r="221" spans="2:14" ht="46.5" customHeight="1" x14ac:dyDescent="0.25">
      <c r="B221" s="238"/>
      <c r="C221" s="231"/>
      <c r="D221" s="227"/>
      <c r="E221" s="229"/>
      <c r="F221" s="256"/>
      <c r="G221" s="222"/>
      <c r="H221" s="81" t="s">
        <v>739</v>
      </c>
      <c r="I221" s="82" t="s">
        <v>1092</v>
      </c>
      <c r="J221" s="26"/>
      <c r="K221" s="218"/>
      <c r="L221" s="390"/>
      <c r="M221" s="236"/>
      <c r="N221" s="80" t="str">
        <f t="shared" si="9"/>
        <v>Nem ismert.</v>
      </c>
    </row>
    <row r="222" spans="2:14" ht="46.5" customHeight="1" x14ac:dyDescent="0.25">
      <c r="B222" s="238"/>
      <c r="C222" s="231"/>
      <c r="D222" s="227"/>
      <c r="E222" s="229"/>
      <c r="F222" s="256"/>
      <c r="G222" s="222"/>
      <c r="H222" s="81" t="s">
        <v>739</v>
      </c>
      <c r="I222" s="82" t="s">
        <v>1093</v>
      </c>
      <c r="J222" s="27"/>
      <c r="K222" s="218"/>
      <c r="L222" s="390"/>
      <c r="M222" s="236"/>
      <c r="N222" s="63" t="str">
        <f t="shared" si="9"/>
        <v>Nem ismert.</v>
      </c>
    </row>
    <row r="223" spans="2:14" ht="46.5" customHeight="1" x14ac:dyDescent="0.25">
      <c r="B223" s="238"/>
      <c r="C223" s="231"/>
      <c r="D223" s="227"/>
      <c r="E223" s="229"/>
      <c r="F223" s="256"/>
      <c r="G223" s="222"/>
      <c r="H223" s="81" t="s">
        <v>739</v>
      </c>
      <c r="I223" s="82" t="s">
        <v>1094</v>
      </c>
      <c r="J223" s="26"/>
      <c r="K223" s="218"/>
      <c r="L223" s="390"/>
      <c r="M223" s="236"/>
      <c r="N223" s="80" t="str">
        <f t="shared" si="9"/>
        <v>Nem ismert.</v>
      </c>
    </row>
    <row r="224" spans="2:14" ht="46.5" customHeight="1" x14ac:dyDescent="0.25">
      <c r="B224" s="238"/>
      <c r="C224" s="231"/>
      <c r="D224" s="227"/>
      <c r="E224" s="229"/>
      <c r="F224" s="256"/>
      <c r="G224" s="222"/>
      <c r="H224" s="81" t="s">
        <v>739</v>
      </c>
      <c r="I224" s="82" t="s">
        <v>1095</v>
      </c>
      <c r="J224" s="27"/>
      <c r="K224" s="218"/>
      <c r="L224" s="390"/>
      <c r="M224" s="236"/>
      <c r="N224" s="63" t="str">
        <f t="shared" si="9"/>
        <v>Nem ismert.</v>
      </c>
    </row>
    <row r="225" spans="2:14" ht="46.5" customHeight="1" x14ac:dyDescent="0.25">
      <c r="B225" s="238"/>
      <c r="C225" s="231"/>
      <c r="D225" s="227"/>
      <c r="E225" s="229"/>
      <c r="F225" s="256"/>
      <c r="G225" s="222"/>
      <c r="H225" s="81" t="s">
        <v>739</v>
      </c>
      <c r="I225" s="82" t="s">
        <v>1096</v>
      </c>
      <c r="J225" s="26"/>
      <c r="K225" s="218"/>
      <c r="L225" s="390"/>
      <c r="M225" s="236"/>
      <c r="N225" s="80" t="str">
        <f t="shared" si="9"/>
        <v>Nem ismert.</v>
      </c>
    </row>
    <row r="226" spans="2:14" ht="46.5" customHeight="1" x14ac:dyDescent="0.25">
      <c r="B226" s="238"/>
      <c r="C226" s="231"/>
      <c r="D226" s="227"/>
      <c r="E226" s="229"/>
      <c r="F226" s="256"/>
      <c r="G226" s="222"/>
      <c r="H226" s="81" t="s">
        <v>739</v>
      </c>
      <c r="I226" s="82" t="s">
        <v>1097</v>
      </c>
      <c r="J226" s="27"/>
      <c r="K226" s="218"/>
      <c r="L226" s="390"/>
      <c r="M226" s="236"/>
      <c r="N226" s="63" t="str">
        <f t="shared" si="9"/>
        <v>Nem ismert.</v>
      </c>
    </row>
    <row r="227" spans="2:14" ht="46.5" customHeight="1" x14ac:dyDescent="0.25">
      <c r="B227" s="238"/>
      <c r="C227" s="231"/>
      <c r="D227" s="227"/>
      <c r="E227" s="229"/>
      <c r="F227" s="256"/>
      <c r="G227" s="222"/>
      <c r="H227" s="81" t="s">
        <v>739</v>
      </c>
      <c r="I227" s="82" t="s">
        <v>1098</v>
      </c>
      <c r="J227" s="26"/>
      <c r="K227" s="218"/>
      <c r="L227" s="390"/>
      <c r="M227" s="236"/>
      <c r="N227" s="80" t="str">
        <f t="shared" si="9"/>
        <v>Nem ismert.</v>
      </c>
    </row>
    <row r="228" spans="2:14" ht="46.5" customHeight="1" x14ac:dyDescent="0.25">
      <c r="B228" s="238"/>
      <c r="C228" s="231"/>
      <c r="D228" s="227"/>
      <c r="E228" s="229"/>
      <c r="F228" s="256"/>
      <c r="G228" s="222"/>
      <c r="H228" s="81" t="s">
        <v>739</v>
      </c>
      <c r="I228" s="82" t="s">
        <v>1099</v>
      </c>
      <c r="J228" s="26"/>
      <c r="K228" s="218"/>
      <c r="L228" s="390"/>
      <c r="M228" s="236"/>
      <c r="N228" s="80" t="str">
        <f t="shared" si="9"/>
        <v>Nem ismert.</v>
      </c>
    </row>
    <row r="229" spans="2:14" ht="46.5" customHeight="1" x14ac:dyDescent="0.25">
      <c r="B229" s="238"/>
      <c r="C229" s="231"/>
      <c r="D229" s="227"/>
      <c r="E229" s="229"/>
      <c r="F229" s="256"/>
      <c r="G229" s="222"/>
      <c r="H229" s="30" t="b">
        <v>0</v>
      </c>
      <c r="I229" s="48" t="s">
        <v>1068</v>
      </c>
      <c r="J229" s="101" t="s">
        <v>739</v>
      </c>
      <c r="K229" s="218"/>
      <c r="L229" s="390"/>
      <c r="M229" s="236"/>
      <c r="N229" s="50" t="str">
        <f>IF(H229=TRUE, "üzleti évi hulladékkal kapcsolatos adatok nem ismertek.", "")</f>
        <v/>
      </c>
    </row>
    <row r="230" spans="2:14" ht="46.5" customHeight="1" x14ac:dyDescent="0.25">
      <c r="B230" s="238"/>
      <c r="C230" s="231"/>
      <c r="D230" s="227"/>
      <c r="E230" s="229"/>
      <c r="F230" s="256"/>
      <c r="G230" s="222"/>
      <c r="H230" s="81" t="s">
        <v>739</v>
      </c>
      <c r="I230" s="82" t="s">
        <v>1006</v>
      </c>
      <c r="J230" s="26"/>
      <c r="K230" s="218"/>
      <c r="L230" s="390"/>
      <c r="M230" s="236"/>
      <c r="N230" s="80" t="str">
        <f t="shared" ref="N230" si="10">IF(J230="", "Nem ismert.", J230)</f>
        <v>Nem ismert.</v>
      </c>
    </row>
    <row r="231" spans="2:14" ht="46.5" customHeight="1" x14ac:dyDescent="0.25">
      <c r="B231" s="238"/>
      <c r="C231" s="231"/>
      <c r="D231" s="227"/>
      <c r="E231" s="229"/>
      <c r="F231" s="256"/>
      <c r="G231" s="222"/>
      <c r="H231" s="81" t="s">
        <v>739</v>
      </c>
      <c r="I231" s="82" t="s">
        <v>1007</v>
      </c>
      <c r="J231" s="27"/>
      <c r="K231" s="218"/>
      <c r="L231" s="390"/>
      <c r="M231" s="236"/>
      <c r="N231" s="63" t="str">
        <f t="shared" si="9"/>
        <v>Nem ismert.</v>
      </c>
    </row>
    <row r="232" spans="2:14" ht="46.5" customHeight="1" x14ac:dyDescent="0.25">
      <c r="B232" s="238"/>
      <c r="C232" s="231"/>
      <c r="D232" s="227"/>
      <c r="E232" s="229"/>
      <c r="F232" s="256"/>
      <c r="G232" s="222"/>
      <c r="H232" s="81" t="s">
        <v>739</v>
      </c>
      <c r="I232" s="82" t="s">
        <v>1008</v>
      </c>
      <c r="J232" s="26"/>
      <c r="K232" s="218"/>
      <c r="L232" s="390"/>
      <c r="M232" s="236"/>
      <c r="N232" s="80" t="str">
        <f t="shared" si="9"/>
        <v>Nem ismert.</v>
      </c>
    </row>
    <row r="233" spans="2:14" ht="46.5" customHeight="1" x14ac:dyDescent="0.25">
      <c r="B233" s="238"/>
      <c r="C233" s="231"/>
      <c r="D233" s="227"/>
      <c r="E233" s="229"/>
      <c r="F233" s="256"/>
      <c r="G233" s="222"/>
      <c r="H233" s="81" t="s">
        <v>739</v>
      </c>
      <c r="I233" s="82" t="s">
        <v>1009</v>
      </c>
      <c r="J233" s="27"/>
      <c r="K233" s="218"/>
      <c r="L233" s="390"/>
      <c r="M233" s="236"/>
      <c r="N233" s="63" t="str">
        <f t="shared" si="9"/>
        <v>Nem ismert.</v>
      </c>
    </row>
    <row r="234" spans="2:14" ht="46.5" customHeight="1" x14ac:dyDescent="0.25">
      <c r="B234" s="238"/>
      <c r="C234" s="231"/>
      <c r="D234" s="227"/>
      <c r="E234" s="229"/>
      <c r="F234" s="256"/>
      <c r="G234" s="222"/>
      <c r="H234" s="81" t="s">
        <v>739</v>
      </c>
      <c r="I234" s="82" t="s">
        <v>1010</v>
      </c>
      <c r="J234" s="26"/>
      <c r="K234" s="218"/>
      <c r="L234" s="390"/>
      <c r="M234" s="236"/>
      <c r="N234" s="80" t="str">
        <f t="shared" si="9"/>
        <v>Nem ismert.</v>
      </c>
    </row>
    <row r="235" spans="2:14" ht="46.5" customHeight="1" x14ac:dyDescent="0.25">
      <c r="B235" s="238"/>
      <c r="C235" s="231"/>
      <c r="D235" s="227"/>
      <c r="E235" s="229"/>
      <c r="F235" s="256"/>
      <c r="G235" s="222"/>
      <c r="H235" s="81" t="s">
        <v>739</v>
      </c>
      <c r="I235" s="82" t="s">
        <v>1011</v>
      </c>
      <c r="J235" s="27"/>
      <c r="K235" s="218"/>
      <c r="L235" s="390"/>
      <c r="M235" s="236"/>
      <c r="N235" s="63" t="str">
        <f t="shared" si="9"/>
        <v>Nem ismert.</v>
      </c>
    </row>
    <row r="236" spans="2:14" ht="46.5" customHeight="1" x14ac:dyDescent="0.25">
      <c r="B236" s="238"/>
      <c r="C236" s="231"/>
      <c r="D236" s="227"/>
      <c r="E236" s="229"/>
      <c r="F236" s="256"/>
      <c r="G236" s="222"/>
      <c r="H236" s="81" t="s">
        <v>739</v>
      </c>
      <c r="I236" s="82" t="s">
        <v>1012</v>
      </c>
      <c r="J236" s="26"/>
      <c r="K236" s="218"/>
      <c r="L236" s="390"/>
      <c r="M236" s="236"/>
      <c r="N236" s="80" t="str">
        <f t="shared" si="9"/>
        <v>Nem ismert.</v>
      </c>
    </row>
    <row r="237" spans="2:14" ht="46.5" customHeight="1" x14ac:dyDescent="0.25">
      <c r="B237" s="238"/>
      <c r="C237" s="231"/>
      <c r="D237" s="227"/>
      <c r="E237" s="229"/>
      <c r="F237" s="256"/>
      <c r="G237" s="222"/>
      <c r="H237" s="81" t="s">
        <v>739</v>
      </c>
      <c r="I237" s="82" t="s">
        <v>1013</v>
      </c>
      <c r="J237" s="27"/>
      <c r="K237" s="218"/>
      <c r="L237" s="390"/>
      <c r="M237" s="236"/>
      <c r="N237" s="63" t="str">
        <f t="shared" si="9"/>
        <v>Nem ismert.</v>
      </c>
    </row>
    <row r="238" spans="2:14" ht="46.5" customHeight="1" x14ac:dyDescent="0.25">
      <c r="B238" s="238"/>
      <c r="C238" s="231"/>
      <c r="D238" s="227"/>
      <c r="E238" s="229"/>
      <c r="F238" s="256"/>
      <c r="G238" s="222"/>
      <c r="H238" s="81" t="s">
        <v>739</v>
      </c>
      <c r="I238" s="82" t="s">
        <v>1014</v>
      </c>
      <c r="J238" s="26"/>
      <c r="K238" s="218"/>
      <c r="L238" s="390"/>
      <c r="M238" s="236"/>
      <c r="N238" s="80" t="str">
        <f t="shared" si="9"/>
        <v>Nem ismert.</v>
      </c>
    </row>
    <row r="239" spans="2:14" ht="46.5" customHeight="1" x14ac:dyDescent="0.25">
      <c r="B239" s="238"/>
      <c r="C239" s="231"/>
      <c r="D239" s="227"/>
      <c r="E239" s="229"/>
      <c r="F239" s="256"/>
      <c r="G239" s="222"/>
      <c r="H239" s="81" t="s">
        <v>739</v>
      </c>
      <c r="I239" s="82" t="s">
        <v>1015</v>
      </c>
      <c r="J239" s="27"/>
      <c r="K239" s="218"/>
      <c r="L239" s="390"/>
      <c r="M239" s="236"/>
      <c r="N239" s="63" t="str">
        <f t="shared" si="9"/>
        <v>Nem ismert.</v>
      </c>
    </row>
    <row r="240" spans="2:14" ht="46.5" customHeight="1" x14ac:dyDescent="0.25">
      <c r="B240" s="238"/>
      <c r="C240" s="231"/>
      <c r="D240" s="227"/>
      <c r="E240" s="229"/>
      <c r="F240" s="256"/>
      <c r="G240" s="222"/>
      <c r="H240" s="81" t="s">
        <v>739</v>
      </c>
      <c r="I240" s="82" t="s">
        <v>1016</v>
      </c>
      <c r="J240" s="26"/>
      <c r="K240" s="218"/>
      <c r="L240" s="390"/>
      <c r="M240" s="236"/>
      <c r="N240" s="80" t="str">
        <f t="shared" si="9"/>
        <v>Nem ismert.</v>
      </c>
    </row>
    <row r="241" spans="2:14" ht="46.5" customHeight="1" x14ac:dyDescent="0.25">
      <c r="B241" s="238"/>
      <c r="C241" s="231"/>
      <c r="D241" s="227"/>
      <c r="E241" s="229"/>
      <c r="F241" s="256"/>
      <c r="G241" s="222"/>
      <c r="H241" s="81" t="s">
        <v>739</v>
      </c>
      <c r="I241" s="82" t="s">
        <v>1017</v>
      </c>
      <c r="J241" s="26"/>
      <c r="K241" s="218"/>
      <c r="L241" s="390"/>
      <c r="M241" s="236"/>
      <c r="N241" s="80" t="str">
        <f t="shared" si="9"/>
        <v>Nem ismert.</v>
      </c>
    </row>
    <row r="242" spans="2:14" ht="46.5" customHeight="1" x14ac:dyDescent="0.25">
      <c r="B242" s="239"/>
      <c r="C242" s="200"/>
      <c r="D242" s="227"/>
      <c r="E242" s="229"/>
      <c r="F242" s="256"/>
      <c r="G242" s="202"/>
      <c r="H242" s="30" t="b">
        <v>0</v>
      </c>
      <c r="I242" s="48" t="s">
        <v>986</v>
      </c>
      <c r="J242" s="101" t="s">
        <v>739</v>
      </c>
      <c r="K242" s="219"/>
      <c r="L242" s="244"/>
      <c r="M242" s="208"/>
      <c r="N242" s="50" t="str">
        <f>IF(H242=TRUE, "üzleti évet megelőző üzleti év hulladékkal kapcsolatos adatai nem ismertek.", "")</f>
        <v/>
      </c>
    </row>
    <row r="243" spans="2:14" ht="37.5" customHeight="1" x14ac:dyDescent="0.25">
      <c r="B243" s="237" t="s">
        <v>163</v>
      </c>
      <c r="C243" s="266" t="s">
        <v>5</v>
      </c>
      <c r="D243" s="227"/>
      <c r="E243" s="229"/>
      <c r="F243" s="256"/>
      <c r="G243" s="220" t="s">
        <v>893</v>
      </c>
      <c r="H243" s="81" t="s">
        <v>739</v>
      </c>
      <c r="I243" s="106" t="s">
        <v>1125</v>
      </c>
      <c r="J243" s="26"/>
      <c r="K243" s="91"/>
      <c r="L243" s="243" t="s">
        <v>163</v>
      </c>
      <c r="M243" s="394" t="s">
        <v>5</v>
      </c>
      <c r="N243" s="80" t="str">
        <f t="shared" si="9"/>
        <v>Nem ismert.</v>
      </c>
    </row>
    <row r="244" spans="2:14" ht="37.5" customHeight="1" x14ac:dyDescent="0.25">
      <c r="B244" s="239"/>
      <c r="C244" s="268"/>
      <c r="D244" s="227"/>
      <c r="E244" s="229"/>
      <c r="F244" s="256"/>
      <c r="G244" s="221"/>
      <c r="H244" s="81" t="s">
        <v>739</v>
      </c>
      <c r="I244" s="106" t="s">
        <v>1042</v>
      </c>
      <c r="J244" s="26"/>
      <c r="K244" s="91"/>
      <c r="L244" s="244"/>
      <c r="M244" s="396"/>
      <c r="N244" s="80" t="str">
        <f t="shared" si="9"/>
        <v>Nem ismert.</v>
      </c>
    </row>
    <row r="245" spans="2:14" ht="112.5" x14ac:dyDescent="0.25">
      <c r="B245" s="107" t="s">
        <v>163</v>
      </c>
      <c r="C245" s="108" t="s">
        <v>6</v>
      </c>
      <c r="D245" s="227"/>
      <c r="E245" s="229"/>
      <c r="F245" s="256"/>
      <c r="G245" s="109" t="s">
        <v>894</v>
      </c>
      <c r="H245" s="81" t="s">
        <v>739</v>
      </c>
      <c r="I245" s="25"/>
      <c r="J245" s="110"/>
      <c r="K245" s="91" t="s">
        <v>866</v>
      </c>
      <c r="L245" s="111"/>
      <c r="M245" s="112"/>
      <c r="N245" s="80"/>
    </row>
    <row r="246" spans="2:14" ht="112.5" x14ac:dyDescent="0.25">
      <c r="B246" s="57" t="s">
        <v>165</v>
      </c>
      <c r="C246" s="58"/>
      <c r="D246" s="227"/>
      <c r="E246" s="229"/>
      <c r="F246" s="256"/>
      <c r="G246" s="60" t="s">
        <v>878</v>
      </c>
      <c r="H246" s="81" t="s">
        <v>739</v>
      </c>
      <c r="I246" s="25"/>
      <c r="J246" s="27"/>
      <c r="K246" s="91"/>
      <c r="L246" s="61" t="s">
        <v>165</v>
      </c>
      <c r="M246" s="62"/>
      <c r="N246" s="63" t="str">
        <f>IF(J246="", "Nem", J246)</f>
        <v>Nem</v>
      </c>
    </row>
    <row r="247" spans="2:14" ht="131.25" x14ac:dyDescent="0.25">
      <c r="B247" s="57" t="s">
        <v>166</v>
      </c>
      <c r="C247" s="58"/>
      <c r="D247" s="227"/>
      <c r="E247" s="229"/>
      <c r="F247" s="256"/>
      <c r="G247" s="60" t="s">
        <v>924</v>
      </c>
      <c r="H247" s="81" t="s">
        <v>739</v>
      </c>
      <c r="I247" s="25"/>
      <c r="J247" s="27"/>
      <c r="K247" s="91"/>
      <c r="L247" s="61" t="s">
        <v>166</v>
      </c>
      <c r="M247" s="62"/>
      <c r="N247" s="63" t="str">
        <f>IF(J247="", "Nem", J247)</f>
        <v>Nem</v>
      </c>
    </row>
    <row r="248" spans="2:14" ht="194.25" customHeight="1" x14ac:dyDescent="0.25">
      <c r="B248" s="57" t="s">
        <v>169</v>
      </c>
      <c r="C248" s="58"/>
      <c r="D248" s="227"/>
      <c r="E248" s="304" t="s">
        <v>22</v>
      </c>
      <c r="F248" s="256" t="s">
        <v>1195</v>
      </c>
      <c r="G248" s="60" t="s">
        <v>170</v>
      </c>
      <c r="H248" s="81" t="s">
        <v>739</v>
      </c>
      <c r="I248" s="25"/>
      <c r="J248" s="25"/>
      <c r="K248" s="113" t="s">
        <v>879</v>
      </c>
      <c r="L248" s="61" t="s">
        <v>169</v>
      </c>
      <c r="M248" s="62"/>
      <c r="N248" s="50" t="str">
        <f>IF(J248="", "Nem", J248)</f>
        <v>Nem</v>
      </c>
    </row>
    <row r="249" spans="2:14" ht="84.75" customHeight="1" x14ac:dyDescent="0.25">
      <c r="B249" s="57" t="s">
        <v>169</v>
      </c>
      <c r="C249" s="58" t="s">
        <v>5</v>
      </c>
      <c r="D249" s="228"/>
      <c r="E249" s="306"/>
      <c r="F249" s="256"/>
      <c r="G249" s="90" t="s">
        <v>260</v>
      </c>
      <c r="H249" s="81" t="s">
        <v>739</v>
      </c>
      <c r="I249" s="25"/>
      <c r="J249" s="25"/>
      <c r="K249" s="114"/>
      <c r="L249" s="61" t="s">
        <v>169</v>
      </c>
      <c r="M249" s="62" t="s">
        <v>5</v>
      </c>
      <c r="N249" s="50" t="str">
        <f>IF(J249="", "Nem", J249)</f>
        <v>Nem</v>
      </c>
    </row>
    <row r="250" spans="2:14" x14ac:dyDescent="0.25">
      <c r="B250" s="115" t="s">
        <v>23</v>
      </c>
      <c r="C250" s="115"/>
      <c r="D250" s="115"/>
      <c r="E250" s="115"/>
      <c r="F250" s="115"/>
      <c r="G250" s="115"/>
      <c r="H250" s="115"/>
      <c r="I250" s="115"/>
      <c r="J250" s="115"/>
      <c r="K250" s="116"/>
      <c r="L250" s="387" t="s">
        <v>23</v>
      </c>
      <c r="M250" s="387"/>
      <c r="N250" s="387"/>
    </row>
    <row r="251" spans="2:14" ht="107.25" customHeight="1" x14ac:dyDescent="0.25">
      <c r="B251" s="341" t="s">
        <v>171</v>
      </c>
      <c r="C251" s="253"/>
      <c r="D251" s="226" t="s">
        <v>24</v>
      </c>
      <c r="E251" s="199"/>
      <c r="F251" s="223" t="s">
        <v>1196</v>
      </c>
      <c r="G251" s="201" t="s">
        <v>82</v>
      </c>
      <c r="H251" s="81" t="s">
        <v>739</v>
      </c>
      <c r="I251" s="25"/>
      <c r="J251" s="101" t="s">
        <v>739</v>
      </c>
      <c r="K251" s="217"/>
      <c r="L251" s="335" t="s">
        <v>171</v>
      </c>
      <c r="M251" s="253"/>
      <c r="N251" s="50" t="str">
        <f>IF(I251="", "Nem ismert.", I251)</f>
        <v>Nem ismert.</v>
      </c>
    </row>
    <row r="252" spans="2:14" ht="107.25" customHeight="1" x14ac:dyDescent="0.25">
      <c r="B252" s="342"/>
      <c r="C252" s="255"/>
      <c r="D252" s="227"/>
      <c r="E252" s="231"/>
      <c r="F252" s="225"/>
      <c r="G252" s="202"/>
      <c r="H252" s="81" t="s">
        <v>739</v>
      </c>
      <c r="I252" s="82" t="s">
        <v>854</v>
      </c>
      <c r="J252" s="25"/>
      <c r="K252" s="219"/>
      <c r="L252" s="337"/>
      <c r="M252" s="255"/>
      <c r="N252" s="50" t="str">
        <f>IF(J252="", "-", J252)</f>
        <v>-</v>
      </c>
    </row>
    <row r="253" spans="2:14" ht="94.5" customHeight="1" x14ac:dyDescent="0.25">
      <c r="B253" s="332" t="s">
        <v>172</v>
      </c>
      <c r="C253" s="199"/>
      <c r="D253" s="227"/>
      <c r="E253" s="231"/>
      <c r="F253" s="223" t="s">
        <v>58</v>
      </c>
      <c r="G253" s="201" t="s">
        <v>173</v>
      </c>
      <c r="H253" s="81" t="s">
        <v>739</v>
      </c>
      <c r="I253" s="25"/>
      <c r="J253" s="117" t="s">
        <v>1128</v>
      </c>
      <c r="K253" s="217"/>
      <c r="L253" s="205" t="s">
        <v>172</v>
      </c>
      <c r="M253" s="207"/>
      <c r="N253" s="50" t="str">
        <f>IF(I253="", "Nem ismert.", I253)</f>
        <v>Nem ismert.</v>
      </c>
    </row>
    <row r="254" spans="2:14" ht="94.5" customHeight="1" x14ac:dyDescent="0.25">
      <c r="B254" s="333"/>
      <c r="C254" s="231"/>
      <c r="D254" s="227"/>
      <c r="E254" s="231"/>
      <c r="F254" s="224"/>
      <c r="G254" s="222"/>
      <c r="H254" s="30"/>
      <c r="I254" s="48" t="s">
        <v>417</v>
      </c>
      <c r="J254" s="117" t="s">
        <v>1128</v>
      </c>
      <c r="K254" s="218"/>
      <c r="L254" s="235"/>
      <c r="M254" s="236"/>
      <c r="N254" s="50" t="str">
        <f t="shared" ref="N254:N274" si="11">IF(H254=TRUE, I254, "")</f>
        <v/>
      </c>
    </row>
    <row r="255" spans="2:14" ht="94.5" customHeight="1" x14ac:dyDescent="0.25">
      <c r="B255" s="333"/>
      <c r="C255" s="231"/>
      <c r="D255" s="227"/>
      <c r="E255" s="231"/>
      <c r="F255" s="224"/>
      <c r="G255" s="222"/>
      <c r="H255" s="30" t="b">
        <v>0</v>
      </c>
      <c r="I255" s="48" t="s">
        <v>418</v>
      </c>
      <c r="J255" s="117" t="s">
        <v>1128</v>
      </c>
      <c r="K255" s="218"/>
      <c r="L255" s="235"/>
      <c r="M255" s="236"/>
      <c r="N255" s="50" t="str">
        <f t="shared" si="11"/>
        <v/>
      </c>
    </row>
    <row r="256" spans="2:14" ht="94.5" customHeight="1" x14ac:dyDescent="0.25">
      <c r="B256" s="333"/>
      <c r="C256" s="231"/>
      <c r="D256" s="227"/>
      <c r="E256" s="231"/>
      <c r="F256" s="224"/>
      <c r="G256" s="222"/>
      <c r="H256" s="30"/>
      <c r="I256" s="48" t="s">
        <v>419</v>
      </c>
      <c r="J256" s="117" t="s">
        <v>1128</v>
      </c>
      <c r="K256" s="218"/>
      <c r="L256" s="235"/>
      <c r="M256" s="236"/>
      <c r="N256" s="50" t="str">
        <f t="shared" si="11"/>
        <v/>
      </c>
    </row>
    <row r="257" spans="2:14" ht="94.5" customHeight="1" x14ac:dyDescent="0.25">
      <c r="B257" s="333"/>
      <c r="C257" s="231"/>
      <c r="D257" s="227"/>
      <c r="E257" s="231"/>
      <c r="F257" s="224"/>
      <c r="G257" s="222"/>
      <c r="H257" s="30"/>
      <c r="I257" s="48" t="s">
        <v>420</v>
      </c>
      <c r="J257" s="117" t="s">
        <v>1128</v>
      </c>
      <c r="K257" s="218"/>
      <c r="L257" s="235"/>
      <c r="M257" s="236"/>
      <c r="N257" s="50" t="str">
        <f t="shared" si="11"/>
        <v/>
      </c>
    </row>
    <row r="258" spans="2:14" ht="94.5" customHeight="1" x14ac:dyDescent="0.25">
      <c r="B258" s="333"/>
      <c r="C258" s="231"/>
      <c r="D258" s="227"/>
      <c r="E258" s="231"/>
      <c r="F258" s="224"/>
      <c r="G258" s="222"/>
      <c r="H258" s="30"/>
      <c r="I258" s="48" t="s">
        <v>421</v>
      </c>
      <c r="J258" s="117" t="s">
        <v>1128</v>
      </c>
      <c r="K258" s="218"/>
      <c r="L258" s="235"/>
      <c r="M258" s="236"/>
      <c r="N258" s="50" t="str">
        <f t="shared" si="11"/>
        <v/>
      </c>
    </row>
    <row r="259" spans="2:14" ht="94.5" customHeight="1" x14ac:dyDescent="0.25">
      <c r="B259" s="333"/>
      <c r="C259" s="231"/>
      <c r="D259" s="227"/>
      <c r="E259" s="231"/>
      <c r="F259" s="224"/>
      <c r="G259" s="222"/>
      <c r="H259" s="30"/>
      <c r="I259" s="48" t="s">
        <v>422</v>
      </c>
      <c r="J259" s="117" t="s">
        <v>1128</v>
      </c>
      <c r="K259" s="218"/>
      <c r="L259" s="235"/>
      <c r="M259" s="236"/>
      <c r="N259" s="50" t="str">
        <f t="shared" si="11"/>
        <v/>
      </c>
    </row>
    <row r="260" spans="2:14" ht="94.5" customHeight="1" x14ac:dyDescent="0.25">
      <c r="B260" s="333"/>
      <c r="C260" s="231"/>
      <c r="D260" s="227"/>
      <c r="E260" s="231"/>
      <c r="F260" s="224"/>
      <c r="G260" s="222"/>
      <c r="H260" s="30"/>
      <c r="I260" s="48" t="s">
        <v>423</v>
      </c>
      <c r="J260" s="117" t="s">
        <v>1128</v>
      </c>
      <c r="K260" s="218"/>
      <c r="L260" s="235"/>
      <c r="M260" s="236"/>
      <c r="N260" s="50" t="str">
        <f t="shared" si="11"/>
        <v/>
      </c>
    </row>
    <row r="261" spans="2:14" ht="94.5" customHeight="1" x14ac:dyDescent="0.25">
      <c r="B261" s="333"/>
      <c r="C261" s="231"/>
      <c r="D261" s="227"/>
      <c r="E261" s="231"/>
      <c r="F261" s="224"/>
      <c r="G261" s="222"/>
      <c r="H261" s="30" t="b">
        <v>0</v>
      </c>
      <c r="I261" s="48" t="s">
        <v>424</v>
      </c>
      <c r="J261" s="117" t="s">
        <v>1128</v>
      </c>
      <c r="K261" s="218"/>
      <c r="L261" s="235"/>
      <c r="M261" s="236"/>
      <c r="N261" s="50" t="str">
        <f t="shared" si="11"/>
        <v/>
      </c>
    </row>
    <row r="262" spans="2:14" ht="94.5" customHeight="1" x14ac:dyDescent="0.25">
      <c r="B262" s="333"/>
      <c r="C262" s="231"/>
      <c r="D262" s="227"/>
      <c r="E262" s="231"/>
      <c r="F262" s="224"/>
      <c r="G262" s="222"/>
      <c r="H262" s="30"/>
      <c r="I262" s="48" t="s">
        <v>425</v>
      </c>
      <c r="J262" s="117" t="s">
        <v>1128</v>
      </c>
      <c r="K262" s="218"/>
      <c r="L262" s="235"/>
      <c r="M262" s="236"/>
      <c r="N262" s="50" t="str">
        <f t="shared" si="11"/>
        <v/>
      </c>
    </row>
    <row r="263" spans="2:14" ht="94.5" customHeight="1" x14ac:dyDescent="0.25">
      <c r="B263" s="333"/>
      <c r="C263" s="231"/>
      <c r="D263" s="227"/>
      <c r="E263" s="231"/>
      <c r="F263" s="224"/>
      <c r="G263" s="222"/>
      <c r="H263" s="30"/>
      <c r="I263" s="48" t="s">
        <v>426</v>
      </c>
      <c r="J263" s="117" t="s">
        <v>1128</v>
      </c>
      <c r="K263" s="218"/>
      <c r="L263" s="235"/>
      <c r="M263" s="236"/>
      <c r="N263" s="50" t="str">
        <f t="shared" si="11"/>
        <v/>
      </c>
    </row>
    <row r="264" spans="2:14" ht="94.5" customHeight="1" x14ac:dyDescent="0.25">
      <c r="B264" s="333"/>
      <c r="C264" s="231"/>
      <c r="D264" s="227"/>
      <c r="E264" s="231"/>
      <c r="F264" s="224"/>
      <c r="G264" s="222"/>
      <c r="H264" s="30"/>
      <c r="I264" s="48" t="s">
        <v>427</v>
      </c>
      <c r="J264" s="117" t="s">
        <v>1128</v>
      </c>
      <c r="K264" s="218"/>
      <c r="L264" s="235"/>
      <c r="M264" s="236"/>
      <c r="N264" s="50" t="str">
        <f t="shared" si="11"/>
        <v/>
      </c>
    </row>
    <row r="265" spans="2:14" ht="94.5" customHeight="1" x14ac:dyDescent="0.25">
      <c r="B265" s="333"/>
      <c r="C265" s="231"/>
      <c r="D265" s="227"/>
      <c r="E265" s="231"/>
      <c r="F265" s="224"/>
      <c r="G265" s="222"/>
      <c r="H265" s="30"/>
      <c r="I265" s="48" t="s">
        <v>428</v>
      </c>
      <c r="J265" s="117" t="s">
        <v>1128</v>
      </c>
      <c r="K265" s="218"/>
      <c r="L265" s="235"/>
      <c r="M265" s="236"/>
      <c r="N265" s="50" t="str">
        <f t="shared" si="11"/>
        <v/>
      </c>
    </row>
    <row r="266" spans="2:14" ht="94.5" customHeight="1" x14ac:dyDescent="0.25">
      <c r="B266" s="333"/>
      <c r="C266" s="231"/>
      <c r="D266" s="227"/>
      <c r="E266" s="231"/>
      <c r="F266" s="224"/>
      <c r="G266" s="222"/>
      <c r="H266" s="30"/>
      <c r="I266" s="48" t="s">
        <v>429</v>
      </c>
      <c r="J266" s="117" t="s">
        <v>1128</v>
      </c>
      <c r="K266" s="218"/>
      <c r="L266" s="235"/>
      <c r="M266" s="236"/>
      <c r="N266" s="50" t="str">
        <f t="shared" si="11"/>
        <v/>
      </c>
    </row>
    <row r="267" spans="2:14" ht="94.5" customHeight="1" x14ac:dyDescent="0.25">
      <c r="B267" s="333"/>
      <c r="C267" s="231"/>
      <c r="D267" s="227"/>
      <c r="E267" s="231"/>
      <c r="F267" s="224"/>
      <c r="G267" s="222"/>
      <c r="H267" s="30" t="b">
        <v>0</v>
      </c>
      <c r="I267" s="48" t="s">
        <v>430</v>
      </c>
      <c r="J267" s="117" t="s">
        <v>1128</v>
      </c>
      <c r="K267" s="218"/>
      <c r="L267" s="235"/>
      <c r="M267" s="236"/>
      <c r="N267" s="50" t="str">
        <f t="shared" si="11"/>
        <v/>
      </c>
    </row>
    <row r="268" spans="2:14" ht="94.5" customHeight="1" x14ac:dyDescent="0.25">
      <c r="B268" s="333"/>
      <c r="C268" s="231"/>
      <c r="D268" s="227"/>
      <c r="E268" s="231"/>
      <c r="F268" s="224"/>
      <c r="G268" s="222"/>
      <c r="H268" s="30"/>
      <c r="I268" s="48" t="s">
        <v>431</v>
      </c>
      <c r="J268" s="117" t="s">
        <v>1128</v>
      </c>
      <c r="K268" s="218"/>
      <c r="L268" s="235"/>
      <c r="M268" s="236"/>
      <c r="N268" s="50" t="str">
        <f t="shared" si="11"/>
        <v/>
      </c>
    </row>
    <row r="269" spans="2:14" ht="94.5" customHeight="1" x14ac:dyDescent="0.25">
      <c r="B269" s="333"/>
      <c r="C269" s="231"/>
      <c r="D269" s="227"/>
      <c r="E269" s="231"/>
      <c r="F269" s="224"/>
      <c r="G269" s="222"/>
      <c r="H269" s="30"/>
      <c r="I269" s="48" t="s">
        <v>432</v>
      </c>
      <c r="J269" s="117" t="s">
        <v>1128</v>
      </c>
      <c r="K269" s="218"/>
      <c r="L269" s="235"/>
      <c r="M269" s="236"/>
      <c r="N269" s="50" t="str">
        <f t="shared" si="11"/>
        <v/>
      </c>
    </row>
    <row r="270" spans="2:14" ht="94.5" customHeight="1" x14ac:dyDescent="0.25">
      <c r="B270" s="333"/>
      <c r="C270" s="231"/>
      <c r="D270" s="227"/>
      <c r="E270" s="231"/>
      <c r="F270" s="224"/>
      <c r="G270" s="222"/>
      <c r="H270" s="30"/>
      <c r="I270" s="48" t="s">
        <v>433</v>
      </c>
      <c r="J270" s="117" t="s">
        <v>1128</v>
      </c>
      <c r="K270" s="218"/>
      <c r="L270" s="235"/>
      <c r="M270" s="236"/>
      <c r="N270" s="50" t="str">
        <f t="shared" si="11"/>
        <v/>
      </c>
    </row>
    <row r="271" spans="2:14" ht="94.5" customHeight="1" x14ac:dyDescent="0.25">
      <c r="B271" s="333"/>
      <c r="C271" s="231"/>
      <c r="D271" s="227"/>
      <c r="E271" s="231"/>
      <c r="F271" s="224"/>
      <c r="G271" s="222"/>
      <c r="H271" s="30"/>
      <c r="I271" s="48" t="s">
        <v>434</v>
      </c>
      <c r="J271" s="117" t="s">
        <v>1128</v>
      </c>
      <c r="K271" s="218"/>
      <c r="L271" s="235"/>
      <c r="M271" s="236"/>
      <c r="N271" s="50" t="str">
        <f t="shared" si="11"/>
        <v/>
      </c>
    </row>
    <row r="272" spans="2:14" ht="94.5" customHeight="1" x14ac:dyDescent="0.25">
      <c r="B272" s="333"/>
      <c r="C272" s="231"/>
      <c r="D272" s="227"/>
      <c r="E272" s="231"/>
      <c r="F272" s="224"/>
      <c r="G272" s="222"/>
      <c r="H272" s="30" t="b">
        <v>0</v>
      </c>
      <c r="I272" s="48" t="s">
        <v>435</v>
      </c>
      <c r="J272" s="117" t="s">
        <v>1128</v>
      </c>
      <c r="K272" s="218"/>
      <c r="L272" s="235"/>
      <c r="M272" s="236"/>
      <c r="N272" s="50" t="str">
        <f t="shared" si="11"/>
        <v/>
      </c>
    </row>
    <row r="273" spans="2:14" ht="94.5" customHeight="1" x14ac:dyDescent="0.25">
      <c r="B273" s="333"/>
      <c r="C273" s="231"/>
      <c r="D273" s="227"/>
      <c r="E273" s="231"/>
      <c r="F273" s="224"/>
      <c r="G273" s="222"/>
      <c r="H273" s="30"/>
      <c r="I273" s="48" t="s">
        <v>436</v>
      </c>
      <c r="J273" s="117" t="s">
        <v>1128</v>
      </c>
      <c r="K273" s="218"/>
      <c r="L273" s="235"/>
      <c r="M273" s="236"/>
      <c r="N273" s="50" t="str">
        <f t="shared" si="11"/>
        <v/>
      </c>
    </row>
    <row r="274" spans="2:14" ht="94.5" customHeight="1" x14ac:dyDescent="0.25">
      <c r="B274" s="334"/>
      <c r="C274" s="200"/>
      <c r="D274" s="227"/>
      <c r="E274" s="231"/>
      <c r="F274" s="224"/>
      <c r="G274" s="202"/>
      <c r="H274" s="30"/>
      <c r="I274" s="48" t="s">
        <v>437</v>
      </c>
      <c r="J274" s="117" t="s">
        <v>1128</v>
      </c>
      <c r="K274" s="219"/>
      <c r="L274" s="389"/>
      <c r="M274" s="208"/>
      <c r="N274" s="50" t="str">
        <f t="shared" si="11"/>
        <v/>
      </c>
    </row>
    <row r="275" spans="2:14" ht="126" customHeight="1" x14ac:dyDescent="0.25">
      <c r="B275" s="118" t="s">
        <v>174</v>
      </c>
      <c r="C275" s="58"/>
      <c r="D275" s="227"/>
      <c r="E275" s="231"/>
      <c r="F275" s="224"/>
      <c r="G275" s="60" t="s">
        <v>927</v>
      </c>
      <c r="H275" s="81" t="s">
        <v>739</v>
      </c>
      <c r="I275" s="25"/>
      <c r="J275" s="101" t="s">
        <v>739</v>
      </c>
      <c r="K275" s="91" t="s">
        <v>25</v>
      </c>
      <c r="L275" s="61" t="s">
        <v>174</v>
      </c>
      <c r="M275" s="62"/>
      <c r="N275" s="50" t="str">
        <f>IF(I275="", "Nem ismert.", I275)</f>
        <v>Nem ismert.</v>
      </c>
    </row>
    <row r="276" spans="2:14" ht="49.5" customHeight="1" x14ac:dyDescent="0.25">
      <c r="B276" s="197" t="s">
        <v>176</v>
      </c>
      <c r="C276" s="199"/>
      <c r="D276" s="227"/>
      <c r="E276" s="231"/>
      <c r="F276" s="224"/>
      <c r="G276" s="201" t="s">
        <v>880</v>
      </c>
      <c r="H276" s="81" t="s">
        <v>739</v>
      </c>
      <c r="I276" s="82" t="s">
        <v>1100</v>
      </c>
      <c r="J276" s="26"/>
      <c r="K276" s="217" t="s">
        <v>43</v>
      </c>
      <c r="L276" s="205" t="s">
        <v>176</v>
      </c>
      <c r="M276" s="207"/>
      <c r="N276" s="80" t="str">
        <f t="shared" ref="N276" si="12">IF(J276="", "Nem ismert.", J276)</f>
        <v>Nem ismert.</v>
      </c>
    </row>
    <row r="277" spans="2:14" ht="49.5" customHeight="1" x14ac:dyDescent="0.25">
      <c r="B277" s="230"/>
      <c r="C277" s="231"/>
      <c r="D277" s="227"/>
      <c r="E277" s="231"/>
      <c r="F277" s="224"/>
      <c r="G277" s="222"/>
      <c r="H277" s="81" t="s">
        <v>739</v>
      </c>
      <c r="I277" s="82" t="s">
        <v>1101</v>
      </c>
      <c r="J277" s="27"/>
      <c r="K277" s="218"/>
      <c r="L277" s="235"/>
      <c r="M277" s="236"/>
      <c r="N277" s="63" t="str">
        <f t="shared" ref="N277:N281" si="13">IF(J277="", "Nem ismert.", J277)</f>
        <v>Nem ismert.</v>
      </c>
    </row>
    <row r="278" spans="2:14" ht="49.5" customHeight="1" x14ac:dyDescent="0.25">
      <c r="B278" s="230"/>
      <c r="C278" s="231"/>
      <c r="D278" s="227"/>
      <c r="E278" s="231"/>
      <c r="F278" s="224"/>
      <c r="G278" s="222"/>
      <c r="H278" s="81" t="s">
        <v>739</v>
      </c>
      <c r="I278" s="82" t="s">
        <v>1018</v>
      </c>
      <c r="J278" s="26"/>
      <c r="K278" s="218"/>
      <c r="L278" s="235"/>
      <c r="M278" s="236"/>
      <c r="N278" s="80" t="str">
        <f t="shared" si="13"/>
        <v>Nem ismert.</v>
      </c>
    </row>
    <row r="279" spans="2:14" ht="49.5" customHeight="1" x14ac:dyDescent="0.25">
      <c r="B279" s="198"/>
      <c r="C279" s="200"/>
      <c r="D279" s="227"/>
      <c r="E279" s="231"/>
      <c r="F279" s="224"/>
      <c r="G279" s="202"/>
      <c r="H279" s="81" t="s">
        <v>739</v>
      </c>
      <c r="I279" s="82" t="s">
        <v>1019</v>
      </c>
      <c r="J279" s="27"/>
      <c r="K279" s="219"/>
      <c r="L279" s="389"/>
      <c r="M279" s="208"/>
      <c r="N279" s="63" t="str">
        <f t="shared" si="13"/>
        <v>Nem ismert.</v>
      </c>
    </row>
    <row r="280" spans="2:14" ht="63.75" customHeight="1" x14ac:dyDescent="0.25">
      <c r="B280" s="335" t="s">
        <v>178</v>
      </c>
      <c r="C280" s="253"/>
      <c r="D280" s="227"/>
      <c r="E280" s="231"/>
      <c r="F280" s="224"/>
      <c r="G280" s="201" t="s">
        <v>179</v>
      </c>
      <c r="H280" s="81" t="s">
        <v>739</v>
      </c>
      <c r="I280" s="82" t="s">
        <v>794</v>
      </c>
      <c r="J280" s="27"/>
      <c r="K280" s="214" t="s">
        <v>793</v>
      </c>
      <c r="L280" s="335" t="s">
        <v>178</v>
      </c>
      <c r="M280" s="253"/>
      <c r="N280" s="63" t="str">
        <f t="shared" si="13"/>
        <v>Nem ismert.</v>
      </c>
    </row>
    <row r="281" spans="2:14" ht="63.75" customHeight="1" x14ac:dyDescent="0.25">
      <c r="B281" s="337"/>
      <c r="C281" s="255"/>
      <c r="D281" s="228"/>
      <c r="E281" s="200"/>
      <c r="F281" s="225"/>
      <c r="G281" s="202"/>
      <c r="H281" s="81" t="s">
        <v>739</v>
      </c>
      <c r="I281" s="82" t="s">
        <v>795</v>
      </c>
      <c r="J281" s="27"/>
      <c r="K281" s="216"/>
      <c r="L281" s="337"/>
      <c r="M281" s="255"/>
      <c r="N281" s="63" t="str">
        <f t="shared" si="13"/>
        <v>Nem ismert.</v>
      </c>
    </row>
    <row r="282" spans="2:14" ht="131.25" x14ac:dyDescent="0.25">
      <c r="B282" s="93" t="s">
        <v>180</v>
      </c>
      <c r="C282" s="58"/>
      <c r="D282" s="226" t="s">
        <v>39</v>
      </c>
      <c r="E282" s="199"/>
      <c r="F282" s="256" t="s">
        <v>59</v>
      </c>
      <c r="G282" s="60" t="s">
        <v>928</v>
      </c>
      <c r="H282" s="81" t="s">
        <v>739</v>
      </c>
      <c r="I282" s="25"/>
      <c r="J282" s="81" t="s">
        <v>739</v>
      </c>
      <c r="K282" s="91" t="s">
        <v>60</v>
      </c>
      <c r="L282" s="61" t="s">
        <v>180</v>
      </c>
      <c r="M282" s="62"/>
      <c r="N282" s="50" t="str">
        <f>IF(I282="", "Nem ismert.", I282)</f>
        <v>Nem ismert.</v>
      </c>
    </row>
    <row r="283" spans="2:14" ht="41.25" customHeight="1" x14ac:dyDescent="0.25">
      <c r="B283" s="197" t="s">
        <v>180</v>
      </c>
      <c r="C283" s="199" t="s">
        <v>5</v>
      </c>
      <c r="D283" s="227"/>
      <c r="E283" s="231"/>
      <c r="F283" s="256"/>
      <c r="G283" s="264" t="s">
        <v>830</v>
      </c>
      <c r="H283" s="31"/>
      <c r="I283" s="48" t="s">
        <v>441</v>
      </c>
      <c r="J283" s="81" t="s">
        <v>739</v>
      </c>
      <c r="K283" s="261"/>
      <c r="L283" s="205" t="s">
        <v>180</v>
      </c>
      <c r="M283" s="207" t="s">
        <v>5</v>
      </c>
      <c r="N283" s="50" t="str">
        <f t="shared" ref="N283:N289" si="14">IF(H283=TRUE, I283, "")</f>
        <v/>
      </c>
    </row>
    <row r="284" spans="2:14" ht="41.25" customHeight="1" x14ac:dyDescent="0.25">
      <c r="B284" s="230"/>
      <c r="C284" s="231"/>
      <c r="D284" s="227"/>
      <c r="E284" s="231"/>
      <c r="F284" s="256"/>
      <c r="G284" s="272"/>
      <c r="H284" s="31"/>
      <c r="I284" s="48" t="s">
        <v>442</v>
      </c>
      <c r="J284" s="81" t="s">
        <v>739</v>
      </c>
      <c r="K284" s="262"/>
      <c r="L284" s="235"/>
      <c r="M284" s="236"/>
      <c r="N284" s="50" t="str">
        <f t="shared" si="14"/>
        <v/>
      </c>
    </row>
    <row r="285" spans="2:14" ht="41.25" customHeight="1" x14ac:dyDescent="0.25">
      <c r="B285" s="230"/>
      <c r="C285" s="231"/>
      <c r="D285" s="227"/>
      <c r="E285" s="231"/>
      <c r="F285" s="256"/>
      <c r="G285" s="272"/>
      <c r="H285" s="31"/>
      <c r="I285" s="48" t="s">
        <v>443</v>
      </c>
      <c r="J285" s="81" t="s">
        <v>739</v>
      </c>
      <c r="K285" s="262"/>
      <c r="L285" s="235"/>
      <c r="M285" s="236"/>
      <c r="N285" s="50" t="str">
        <f t="shared" si="14"/>
        <v/>
      </c>
    </row>
    <row r="286" spans="2:14" ht="41.25" customHeight="1" x14ac:dyDescent="0.25">
      <c r="B286" s="230"/>
      <c r="C286" s="231"/>
      <c r="D286" s="227"/>
      <c r="E286" s="231"/>
      <c r="F286" s="256"/>
      <c r="G286" s="272"/>
      <c r="H286" s="31"/>
      <c r="I286" s="48" t="s">
        <v>444</v>
      </c>
      <c r="J286" s="81" t="s">
        <v>739</v>
      </c>
      <c r="K286" s="262"/>
      <c r="L286" s="235"/>
      <c r="M286" s="236"/>
      <c r="N286" s="50" t="str">
        <f t="shared" si="14"/>
        <v/>
      </c>
    </row>
    <row r="287" spans="2:14" ht="41.25" customHeight="1" x14ac:dyDescent="0.25">
      <c r="B287" s="230"/>
      <c r="C287" s="231"/>
      <c r="D287" s="227"/>
      <c r="E287" s="231"/>
      <c r="F287" s="256"/>
      <c r="G287" s="272"/>
      <c r="H287" s="31"/>
      <c r="I287" s="48" t="s">
        <v>445</v>
      </c>
      <c r="J287" s="81" t="s">
        <v>739</v>
      </c>
      <c r="K287" s="262"/>
      <c r="L287" s="235"/>
      <c r="M287" s="236"/>
      <c r="N287" s="50" t="str">
        <f t="shared" si="14"/>
        <v/>
      </c>
    </row>
    <row r="288" spans="2:14" ht="41.25" customHeight="1" x14ac:dyDescent="0.25">
      <c r="B288" s="230"/>
      <c r="C288" s="231"/>
      <c r="D288" s="227"/>
      <c r="E288" s="231"/>
      <c r="F288" s="256"/>
      <c r="G288" s="272"/>
      <c r="H288" s="31"/>
      <c r="I288" s="48" t="s">
        <v>446</v>
      </c>
      <c r="J288" s="81" t="s">
        <v>739</v>
      </c>
      <c r="K288" s="262"/>
      <c r="L288" s="235"/>
      <c r="M288" s="236"/>
      <c r="N288" s="50" t="str">
        <f t="shared" si="14"/>
        <v/>
      </c>
    </row>
    <row r="289" spans="2:14" ht="41.25" customHeight="1" x14ac:dyDescent="0.25">
      <c r="B289" s="230"/>
      <c r="C289" s="231"/>
      <c r="D289" s="227"/>
      <c r="E289" s="231"/>
      <c r="F289" s="256"/>
      <c r="G289" s="272"/>
      <c r="H289" s="31" t="b">
        <v>0</v>
      </c>
      <c r="I289" s="48" t="s">
        <v>447</v>
      </c>
      <c r="J289" s="101" t="s">
        <v>739</v>
      </c>
      <c r="K289" s="262"/>
      <c r="L289" s="235"/>
      <c r="M289" s="236"/>
      <c r="N289" s="50" t="str">
        <f t="shared" si="14"/>
        <v/>
      </c>
    </row>
    <row r="290" spans="2:14" ht="41.25" customHeight="1" x14ac:dyDescent="0.25">
      <c r="B290" s="198"/>
      <c r="C290" s="200"/>
      <c r="D290" s="227"/>
      <c r="E290" s="231"/>
      <c r="F290" s="256"/>
      <c r="G290" s="265"/>
      <c r="H290" s="31" t="b">
        <v>0</v>
      </c>
      <c r="I290" s="48" t="s">
        <v>796</v>
      </c>
      <c r="J290" s="25"/>
      <c r="K290" s="263"/>
      <c r="L290" s="389"/>
      <c r="M290" s="208"/>
      <c r="N290" s="119" t="str">
        <f>IF(J290="", "", J290)</f>
        <v/>
      </c>
    </row>
    <row r="291" spans="2:14" ht="75" x14ac:dyDescent="0.25">
      <c r="B291" s="57" t="s">
        <v>180</v>
      </c>
      <c r="C291" s="58" t="s">
        <v>6</v>
      </c>
      <c r="D291" s="227"/>
      <c r="E291" s="231"/>
      <c r="F291" s="256"/>
      <c r="G291" s="76" t="s">
        <v>262</v>
      </c>
      <c r="H291" s="81" t="s">
        <v>739</v>
      </c>
      <c r="I291" s="25"/>
      <c r="J291" s="81" t="s">
        <v>739</v>
      </c>
      <c r="K291" s="100"/>
      <c r="L291" s="61" t="s">
        <v>180</v>
      </c>
      <c r="M291" s="62" t="s">
        <v>6</v>
      </c>
      <c r="N291" s="50" t="str">
        <f t="shared" ref="N291:N307" si="15">IF(I291="", "Nem ismert.", I291)</f>
        <v>Nem ismert.</v>
      </c>
    </row>
    <row r="292" spans="2:14" ht="150" x14ac:dyDescent="0.25">
      <c r="B292" s="57" t="s">
        <v>182</v>
      </c>
      <c r="C292" s="58"/>
      <c r="D292" s="227"/>
      <c r="E292" s="231"/>
      <c r="F292" s="256" t="s">
        <v>61</v>
      </c>
      <c r="G292" s="60" t="s">
        <v>62</v>
      </c>
      <c r="H292" s="81" t="s">
        <v>739</v>
      </c>
      <c r="I292" s="25"/>
      <c r="J292" s="81" t="s">
        <v>739</v>
      </c>
      <c r="K292" s="91" t="s">
        <v>902</v>
      </c>
      <c r="L292" s="61" t="s">
        <v>182</v>
      </c>
      <c r="M292" s="62"/>
      <c r="N292" s="50" t="str">
        <f t="shared" si="15"/>
        <v>Nem ismert.</v>
      </c>
    </row>
    <row r="293" spans="2:14" ht="93.75" x14ac:dyDescent="0.25">
      <c r="B293" s="57" t="s">
        <v>182</v>
      </c>
      <c r="C293" s="58" t="s">
        <v>5</v>
      </c>
      <c r="D293" s="227"/>
      <c r="E293" s="231"/>
      <c r="F293" s="256"/>
      <c r="G293" s="76" t="s">
        <v>797</v>
      </c>
      <c r="H293" s="81" t="s">
        <v>739</v>
      </c>
      <c r="I293" s="27"/>
      <c r="J293" s="81" t="s">
        <v>739</v>
      </c>
      <c r="K293" s="100"/>
      <c r="L293" s="61" t="s">
        <v>182</v>
      </c>
      <c r="M293" s="62" t="s">
        <v>5</v>
      </c>
      <c r="N293" s="63" t="str">
        <f t="shared" si="15"/>
        <v>Nem ismert.</v>
      </c>
    </row>
    <row r="294" spans="2:14" ht="112.5" x14ac:dyDescent="0.25">
      <c r="B294" s="57" t="s">
        <v>183</v>
      </c>
      <c r="C294" s="58"/>
      <c r="D294" s="227"/>
      <c r="E294" s="231"/>
      <c r="F294" s="120" t="s">
        <v>63</v>
      </c>
      <c r="G294" s="60" t="s">
        <v>318</v>
      </c>
      <c r="H294" s="81" t="s">
        <v>739</v>
      </c>
      <c r="I294" s="25"/>
      <c r="J294" s="81" t="s">
        <v>739</v>
      </c>
      <c r="K294" s="100"/>
      <c r="L294" s="61" t="s">
        <v>183</v>
      </c>
      <c r="M294" s="62"/>
      <c r="N294" s="50" t="str">
        <f t="shared" si="15"/>
        <v>Nem ismert.</v>
      </c>
    </row>
    <row r="295" spans="2:14" ht="350.25" customHeight="1" x14ac:dyDescent="0.25">
      <c r="B295" s="197" t="s">
        <v>184</v>
      </c>
      <c r="C295" s="199"/>
      <c r="D295" s="227"/>
      <c r="E295" s="231"/>
      <c r="F295" s="209" t="s">
        <v>64</v>
      </c>
      <c r="G295" s="201" t="s">
        <v>185</v>
      </c>
      <c r="H295" s="81" t="s">
        <v>739</v>
      </c>
      <c r="I295" s="105" t="s">
        <v>1102</v>
      </c>
      <c r="J295" s="26"/>
      <c r="K295" s="184" t="s">
        <v>929</v>
      </c>
      <c r="L295" s="205" t="s">
        <v>184</v>
      </c>
      <c r="M295" s="212"/>
      <c r="N295" s="80" t="str">
        <f>IF(J295="", "Nem ismert.", J295)</f>
        <v>Nem ismert.</v>
      </c>
    </row>
    <row r="296" spans="2:14" ht="350.25" customHeight="1" x14ac:dyDescent="0.25">
      <c r="B296" s="198"/>
      <c r="C296" s="200"/>
      <c r="D296" s="227"/>
      <c r="E296" s="231"/>
      <c r="F296" s="210"/>
      <c r="G296" s="202"/>
      <c r="H296" s="81" t="s">
        <v>739</v>
      </c>
      <c r="I296" s="105" t="s">
        <v>1043</v>
      </c>
      <c r="J296" s="26"/>
      <c r="K296" s="179" t="str">
        <f>HYPERLINK("https://sztfh.hu/tevekenysegek/esg-hatosagi-tevekenyseg/esg-kerdoiv-kitolteset-segito-kalkulator/esg-kalkulator/","ESG kalkulátor")</f>
        <v>ESG kalkulátor</v>
      </c>
      <c r="L296" s="211"/>
      <c r="M296" s="213"/>
      <c r="N296" s="80" t="str">
        <f>IF(J296="", "Nem ismert.", J296)</f>
        <v>Nem ismert.</v>
      </c>
    </row>
    <row r="297" spans="2:14" ht="318.75" x14ac:dyDescent="0.25">
      <c r="B297" s="118" t="s">
        <v>186</v>
      </c>
      <c r="C297" s="58"/>
      <c r="D297" s="121" t="s">
        <v>26</v>
      </c>
      <c r="E297" s="86"/>
      <c r="F297" s="95" t="s">
        <v>1197</v>
      </c>
      <c r="G297" s="60" t="s">
        <v>83</v>
      </c>
      <c r="H297" s="81" t="s">
        <v>739</v>
      </c>
      <c r="I297" s="25"/>
      <c r="J297" s="101" t="s">
        <v>739</v>
      </c>
      <c r="K297" s="91"/>
      <c r="L297" s="61" t="s">
        <v>186</v>
      </c>
      <c r="M297" s="62"/>
      <c r="N297" s="50" t="str">
        <f t="shared" si="15"/>
        <v>Nem ismert.</v>
      </c>
    </row>
    <row r="298" spans="2:14" ht="78.75" customHeight="1" x14ac:dyDescent="0.25">
      <c r="B298" s="197" t="s">
        <v>187</v>
      </c>
      <c r="C298" s="199"/>
      <c r="D298" s="226" t="s">
        <v>40</v>
      </c>
      <c r="E298" s="199"/>
      <c r="F298" s="223" t="s">
        <v>87</v>
      </c>
      <c r="G298" s="201" t="s">
        <v>798</v>
      </c>
      <c r="H298" s="81" t="s">
        <v>739</v>
      </c>
      <c r="I298" s="105" t="s">
        <v>1126</v>
      </c>
      <c r="J298" s="27"/>
      <c r="K298" s="257"/>
      <c r="L298" s="205" t="s">
        <v>187</v>
      </c>
      <c r="M298" s="207"/>
      <c r="N298" s="63" t="str">
        <f>IF(J298="", "Nem ismert.", J298)</f>
        <v>Nem ismert.</v>
      </c>
    </row>
    <row r="299" spans="2:14" ht="78.75" customHeight="1" x14ac:dyDescent="0.25">
      <c r="B299" s="198"/>
      <c r="C299" s="200"/>
      <c r="D299" s="227"/>
      <c r="E299" s="231"/>
      <c r="F299" s="225"/>
      <c r="G299" s="202"/>
      <c r="H299" s="81"/>
      <c r="I299" s="105" t="s">
        <v>1044</v>
      </c>
      <c r="J299" s="27"/>
      <c r="K299" s="258"/>
      <c r="L299" s="389"/>
      <c r="M299" s="208"/>
      <c r="N299" s="63" t="str">
        <f>IF(J299="", "Nem ismert.", J299)</f>
        <v>Nem ismert.</v>
      </c>
    </row>
    <row r="300" spans="2:14" ht="78.75" customHeight="1" x14ac:dyDescent="0.25">
      <c r="B300" s="197" t="s">
        <v>189</v>
      </c>
      <c r="C300" s="199"/>
      <c r="D300" s="227"/>
      <c r="E300" s="231"/>
      <c r="F300" s="223" t="s">
        <v>88</v>
      </c>
      <c r="G300" s="201" t="s">
        <v>799</v>
      </c>
      <c r="H300" s="81" t="s">
        <v>739</v>
      </c>
      <c r="I300" s="105" t="s">
        <v>1126</v>
      </c>
      <c r="J300" s="27"/>
      <c r="K300" s="257"/>
      <c r="L300" s="205" t="s">
        <v>189</v>
      </c>
      <c r="M300" s="207"/>
      <c r="N300" s="63" t="str">
        <f>IF(J300="", "Nem ismert.", J300)</f>
        <v>Nem ismert.</v>
      </c>
    </row>
    <row r="301" spans="2:14" ht="78.75" customHeight="1" x14ac:dyDescent="0.25">
      <c r="B301" s="198"/>
      <c r="C301" s="200"/>
      <c r="D301" s="227"/>
      <c r="E301" s="231"/>
      <c r="F301" s="225"/>
      <c r="G301" s="202"/>
      <c r="H301" s="81"/>
      <c r="I301" s="105" t="s">
        <v>1044</v>
      </c>
      <c r="J301" s="27"/>
      <c r="K301" s="258"/>
      <c r="L301" s="389"/>
      <c r="M301" s="208"/>
      <c r="N301" s="63" t="str">
        <f>IF(J301="", "Nem ismert.", J301)</f>
        <v>Nem ismert.</v>
      </c>
    </row>
    <row r="302" spans="2:14" ht="91.5" customHeight="1" x14ac:dyDescent="0.25">
      <c r="B302" s="57" t="s">
        <v>191</v>
      </c>
      <c r="C302" s="58"/>
      <c r="D302" s="227"/>
      <c r="E302" s="231"/>
      <c r="F302" s="273" t="s">
        <v>1198</v>
      </c>
      <c r="G302" s="70" t="s">
        <v>84</v>
      </c>
      <c r="H302" s="81" t="s">
        <v>739</v>
      </c>
      <c r="I302" s="25"/>
      <c r="J302" s="81" t="s">
        <v>739</v>
      </c>
      <c r="K302" s="91" t="s">
        <v>48</v>
      </c>
      <c r="L302" s="61" t="s">
        <v>191</v>
      </c>
      <c r="M302" s="62"/>
      <c r="N302" s="50" t="str">
        <f t="shared" si="15"/>
        <v>Nem ismert.</v>
      </c>
    </row>
    <row r="303" spans="2:14" ht="93.75" x14ac:dyDescent="0.25">
      <c r="B303" s="57" t="s">
        <v>191</v>
      </c>
      <c r="C303" s="72" t="s">
        <v>5</v>
      </c>
      <c r="D303" s="227"/>
      <c r="E303" s="231"/>
      <c r="F303" s="273"/>
      <c r="G303" s="90" t="s">
        <v>264</v>
      </c>
      <c r="H303" s="81" t="s">
        <v>739</v>
      </c>
      <c r="I303" s="25"/>
      <c r="J303" s="81" t="s">
        <v>739</v>
      </c>
      <c r="K303" s="91" t="s">
        <v>51</v>
      </c>
      <c r="L303" s="61" t="s">
        <v>191</v>
      </c>
      <c r="M303" s="73" t="s">
        <v>5</v>
      </c>
      <c r="N303" s="50" t="str">
        <f t="shared" si="15"/>
        <v>Nem ismert.</v>
      </c>
    </row>
    <row r="304" spans="2:14" ht="91.5" customHeight="1" x14ac:dyDescent="0.25">
      <c r="B304" s="57" t="s">
        <v>191</v>
      </c>
      <c r="C304" s="72" t="s">
        <v>6</v>
      </c>
      <c r="D304" s="227"/>
      <c r="E304" s="231"/>
      <c r="F304" s="273"/>
      <c r="G304" s="90" t="s">
        <v>265</v>
      </c>
      <c r="H304" s="81" t="s">
        <v>739</v>
      </c>
      <c r="I304" s="25"/>
      <c r="J304" s="81" t="s">
        <v>739</v>
      </c>
      <c r="K304" s="91" t="s">
        <v>47</v>
      </c>
      <c r="L304" s="61" t="s">
        <v>191</v>
      </c>
      <c r="M304" s="73" t="s">
        <v>6</v>
      </c>
      <c r="N304" s="50" t="str">
        <f t="shared" si="15"/>
        <v>Nem ismert.</v>
      </c>
    </row>
    <row r="305" spans="1:14" ht="93.75" customHeight="1" x14ac:dyDescent="0.25">
      <c r="B305" s="57" t="s">
        <v>191</v>
      </c>
      <c r="C305" s="72" t="s">
        <v>32</v>
      </c>
      <c r="D305" s="227"/>
      <c r="E305" s="231"/>
      <c r="F305" s="273"/>
      <c r="G305" s="90" t="s">
        <v>266</v>
      </c>
      <c r="H305" s="81" t="s">
        <v>739</v>
      </c>
      <c r="I305" s="25"/>
      <c r="J305" s="81" t="s">
        <v>739</v>
      </c>
      <c r="K305" s="122"/>
      <c r="L305" s="61" t="s">
        <v>191</v>
      </c>
      <c r="M305" s="73" t="s">
        <v>32</v>
      </c>
      <c r="N305" s="50" t="str">
        <f t="shared" si="15"/>
        <v>Nem ismert.</v>
      </c>
    </row>
    <row r="306" spans="1:14" ht="112.5" x14ac:dyDescent="0.25">
      <c r="B306" s="57" t="s">
        <v>191</v>
      </c>
      <c r="C306" s="72" t="s">
        <v>33</v>
      </c>
      <c r="D306" s="227"/>
      <c r="E306" s="231"/>
      <c r="F306" s="273"/>
      <c r="G306" s="90" t="s">
        <v>267</v>
      </c>
      <c r="H306" s="81" t="s">
        <v>739</v>
      </c>
      <c r="I306" s="25"/>
      <c r="J306" s="81" t="s">
        <v>739</v>
      </c>
      <c r="K306" s="122"/>
      <c r="L306" s="61" t="s">
        <v>191</v>
      </c>
      <c r="M306" s="73" t="s">
        <v>33</v>
      </c>
      <c r="N306" s="50" t="str">
        <f t="shared" si="15"/>
        <v>Nem ismert.</v>
      </c>
    </row>
    <row r="307" spans="1:14" ht="87" customHeight="1" x14ac:dyDescent="0.25">
      <c r="B307" s="57" t="s">
        <v>191</v>
      </c>
      <c r="C307" s="72" t="s">
        <v>34</v>
      </c>
      <c r="D307" s="227"/>
      <c r="E307" s="231"/>
      <c r="F307" s="273"/>
      <c r="G307" s="90" t="s">
        <v>881</v>
      </c>
      <c r="H307" s="81" t="s">
        <v>739</v>
      </c>
      <c r="I307" s="25"/>
      <c r="J307" s="81" t="s">
        <v>739</v>
      </c>
      <c r="K307" s="122"/>
      <c r="L307" s="61" t="s">
        <v>191</v>
      </c>
      <c r="M307" s="73" t="s">
        <v>34</v>
      </c>
      <c r="N307" s="50" t="str">
        <f t="shared" si="15"/>
        <v>Nem ismert.</v>
      </c>
    </row>
    <row r="308" spans="1:14" ht="127.5" customHeight="1" x14ac:dyDescent="0.25">
      <c r="B308" s="57" t="s">
        <v>191</v>
      </c>
      <c r="C308" s="72" t="s">
        <v>35</v>
      </c>
      <c r="D308" s="227"/>
      <c r="E308" s="231"/>
      <c r="F308" s="273"/>
      <c r="G308" s="90" t="s">
        <v>800</v>
      </c>
      <c r="H308" s="81" t="s">
        <v>739</v>
      </c>
      <c r="I308" s="25"/>
      <c r="J308" s="81" t="s">
        <v>739</v>
      </c>
      <c r="K308" s="122"/>
      <c r="L308" s="61" t="s">
        <v>191</v>
      </c>
      <c r="M308" s="73" t="s">
        <v>35</v>
      </c>
      <c r="N308" s="50" t="str">
        <f>IF(I308="", "-", I308)</f>
        <v>-</v>
      </c>
    </row>
    <row r="309" spans="1:14" ht="56.25" x14ac:dyDescent="0.25">
      <c r="B309" s="57" t="s">
        <v>192</v>
      </c>
      <c r="C309" s="58"/>
      <c r="D309" s="227"/>
      <c r="E309" s="231"/>
      <c r="F309" s="223" t="s">
        <v>1199</v>
      </c>
      <c r="G309" s="70" t="s">
        <v>193</v>
      </c>
      <c r="H309" s="81" t="s">
        <v>739</v>
      </c>
      <c r="I309" s="25"/>
      <c r="J309" s="101" t="s">
        <v>739</v>
      </c>
      <c r="K309" s="217"/>
      <c r="L309" s="61" t="s">
        <v>192</v>
      </c>
      <c r="M309" s="62"/>
      <c r="N309" s="50" t="str">
        <f>IF(I309="", "Nem ismert.", I309)</f>
        <v>Nem ismert.</v>
      </c>
    </row>
    <row r="310" spans="1:14" ht="71.25" customHeight="1" x14ac:dyDescent="0.25">
      <c r="B310" s="237" t="s">
        <v>192</v>
      </c>
      <c r="C310" s="266" t="s">
        <v>5</v>
      </c>
      <c r="D310" s="227"/>
      <c r="E310" s="231"/>
      <c r="F310" s="224"/>
      <c r="G310" s="220" t="s">
        <v>270</v>
      </c>
      <c r="H310" s="81" t="s">
        <v>739</v>
      </c>
      <c r="I310" s="123" t="s">
        <v>801</v>
      </c>
      <c r="J310" s="29"/>
      <c r="K310" s="218"/>
      <c r="L310" s="243" t="s">
        <v>192</v>
      </c>
      <c r="M310" s="394" t="s">
        <v>5</v>
      </c>
      <c r="N310" s="124" t="str">
        <f t="shared" ref="N310:N311" si="16">IF(J310="", "Nem ismert.", J310)</f>
        <v>Nem ismert.</v>
      </c>
    </row>
    <row r="311" spans="1:14" ht="71.25" customHeight="1" x14ac:dyDescent="0.25">
      <c r="B311" s="239"/>
      <c r="C311" s="268"/>
      <c r="D311" s="228"/>
      <c r="E311" s="200"/>
      <c r="F311" s="225"/>
      <c r="G311" s="221"/>
      <c r="H311" s="81" t="s">
        <v>739</v>
      </c>
      <c r="I311" s="123" t="s">
        <v>802</v>
      </c>
      <c r="J311" s="29"/>
      <c r="K311" s="219"/>
      <c r="L311" s="244"/>
      <c r="M311" s="396"/>
      <c r="N311" s="124" t="str">
        <f t="shared" si="16"/>
        <v>Nem ismert.</v>
      </c>
    </row>
    <row r="312" spans="1:14" ht="183" customHeight="1" x14ac:dyDescent="0.25">
      <c r="B312" s="75" t="s">
        <v>194</v>
      </c>
      <c r="C312" s="58"/>
      <c r="D312" s="226" t="s">
        <v>27</v>
      </c>
      <c r="E312" s="199"/>
      <c r="F312" s="95" t="s">
        <v>1200</v>
      </c>
      <c r="G312" s="60" t="s">
        <v>196</v>
      </c>
      <c r="H312" s="81" t="s">
        <v>739</v>
      </c>
      <c r="I312" s="25"/>
      <c r="J312" s="81" t="s">
        <v>739</v>
      </c>
      <c r="K312" s="91" t="s">
        <v>326</v>
      </c>
      <c r="L312" s="77" t="s">
        <v>194</v>
      </c>
      <c r="M312" s="62"/>
      <c r="N312" s="50" t="str">
        <f t="shared" ref="N312:N323" si="17">IF(I312="", "Nem ismert.", I312)</f>
        <v>Nem ismert.</v>
      </c>
    </row>
    <row r="313" spans="1:14" ht="239.25" customHeight="1" x14ac:dyDescent="0.25">
      <c r="B313" s="75" t="s">
        <v>195</v>
      </c>
      <c r="C313" s="125"/>
      <c r="D313" s="227"/>
      <c r="E313" s="231"/>
      <c r="F313" s="59" t="s">
        <v>1201</v>
      </c>
      <c r="G313" s="60" t="s">
        <v>65</v>
      </c>
      <c r="H313" s="81" t="s">
        <v>739</v>
      </c>
      <c r="I313" s="25"/>
      <c r="J313" s="81" t="s">
        <v>739</v>
      </c>
      <c r="K313" s="100"/>
      <c r="L313" s="77" t="s">
        <v>195</v>
      </c>
      <c r="M313" s="126"/>
      <c r="N313" s="50" t="str">
        <f t="shared" si="17"/>
        <v>Nem ismert.</v>
      </c>
    </row>
    <row r="314" spans="1:14" ht="300" x14ac:dyDescent="0.25">
      <c r="B314" s="75" t="s">
        <v>197</v>
      </c>
      <c r="C314" s="125"/>
      <c r="D314" s="227"/>
      <c r="E314" s="231"/>
      <c r="F314" s="95" t="s">
        <v>1202</v>
      </c>
      <c r="G314" s="60" t="s">
        <v>882</v>
      </c>
      <c r="H314" s="81" t="s">
        <v>739</v>
      </c>
      <c r="I314" s="25"/>
      <c r="J314" s="81" t="s">
        <v>739</v>
      </c>
      <c r="K314" s="100"/>
      <c r="L314" s="77" t="s">
        <v>197</v>
      </c>
      <c r="M314" s="126"/>
      <c r="N314" s="50" t="str">
        <f t="shared" si="17"/>
        <v>Nem ismert.</v>
      </c>
    </row>
    <row r="315" spans="1:14" ht="186.75" customHeight="1" x14ac:dyDescent="0.25">
      <c r="B315" s="75" t="s">
        <v>198</v>
      </c>
      <c r="C315" s="125"/>
      <c r="D315" s="227"/>
      <c r="E315" s="231"/>
      <c r="F315" s="127" t="s">
        <v>1203</v>
      </c>
      <c r="G315" s="60" t="s">
        <v>200</v>
      </c>
      <c r="H315" s="81" t="s">
        <v>739</v>
      </c>
      <c r="I315" s="25"/>
      <c r="J315" s="81" t="s">
        <v>739</v>
      </c>
      <c r="K315" s="100"/>
      <c r="L315" s="77" t="s">
        <v>198</v>
      </c>
      <c r="M315" s="126"/>
      <c r="N315" s="50" t="str">
        <f t="shared" si="17"/>
        <v>Nem ismert.</v>
      </c>
    </row>
    <row r="316" spans="1:14" ht="236.25" customHeight="1" x14ac:dyDescent="0.25">
      <c r="B316" s="75" t="s">
        <v>199</v>
      </c>
      <c r="C316" s="125"/>
      <c r="D316" s="227"/>
      <c r="E316" s="231"/>
      <c r="F316" s="127" t="s">
        <v>1204</v>
      </c>
      <c r="G316" s="60" t="s">
        <v>934</v>
      </c>
      <c r="H316" s="81" t="s">
        <v>739</v>
      </c>
      <c r="I316" s="25"/>
      <c r="J316" s="81" t="s">
        <v>739</v>
      </c>
      <c r="K316" s="100"/>
      <c r="L316" s="77" t="s">
        <v>199</v>
      </c>
      <c r="M316" s="126"/>
      <c r="N316" s="50" t="str">
        <f t="shared" si="17"/>
        <v>Nem ismert.</v>
      </c>
    </row>
    <row r="317" spans="1:14" ht="206.25" x14ac:dyDescent="0.25">
      <c r="B317" s="75" t="s">
        <v>201</v>
      </c>
      <c r="C317" s="125"/>
      <c r="D317" s="227"/>
      <c r="E317" s="231"/>
      <c r="F317" s="95" t="s">
        <v>1205</v>
      </c>
      <c r="G317" s="70" t="s">
        <v>204</v>
      </c>
      <c r="H317" s="81" t="s">
        <v>739</v>
      </c>
      <c r="I317" s="25"/>
      <c r="J317" s="81" t="s">
        <v>739</v>
      </c>
      <c r="K317" s="100"/>
      <c r="L317" s="77" t="s">
        <v>201</v>
      </c>
      <c r="M317" s="126"/>
      <c r="N317" s="50" t="str">
        <f t="shared" si="17"/>
        <v>Nem ismert.</v>
      </c>
    </row>
    <row r="318" spans="1:14" ht="225" x14ac:dyDescent="0.25">
      <c r="B318" s="75" t="s">
        <v>203</v>
      </c>
      <c r="C318" s="125"/>
      <c r="D318" s="227"/>
      <c r="E318" s="231"/>
      <c r="F318" s="95" t="s">
        <v>1206</v>
      </c>
      <c r="G318" s="60" t="s">
        <v>206</v>
      </c>
      <c r="H318" s="81" t="s">
        <v>739</v>
      </c>
      <c r="I318" s="25"/>
      <c r="J318" s="81" t="s">
        <v>739</v>
      </c>
      <c r="K318" s="100"/>
      <c r="L318" s="77" t="s">
        <v>203</v>
      </c>
      <c r="M318" s="126"/>
      <c r="N318" s="50" t="str">
        <f t="shared" si="17"/>
        <v>Nem ismert.</v>
      </c>
    </row>
    <row r="319" spans="1:14" ht="222.75" customHeight="1" x14ac:dyDescent="0.25">
      <c r="B319" s="75" t="s">
        <v>205</v>
      </c>
      <c r="C319" s="125"/>
      <c r="D319" s="227"/>
      <c r="E319" s="231"/>
      <c r="F319" s="177" t="s">
        <v>1207</v>
      </c>
      <c r="G319" s="60" t="s">
        <v>208</v>
      </c>
      <c r="H319" s="81" t="s">
        <v>739</v>
      </c>
      <c r="I319" s="25"/>
      <c r="J319" s="81" t="s">
        <v>739</v>
      </c>
      <c r="K319" s="100"/>
      <c r="L319" s="77" t="s">
        <v>205</v>
      </c>
      <c r="M319" s="126"/>
      <c r="N319" s="50" t="str">
        <f t="shared" si="17"/>
        <v>Nem ismert.</v>
      </c>
    </row>
    <row r="320" spans="1:14" ht="150" x14ac:dyDescent="0.25">
      <c r="A320" s="99"/>
      <c r="B320" s="128" t="s">
        <v>207</v>
      </c>
      <c r="C320" s="129"/>
      <c r="D320" s="227"/>
      <c r="E320" s="231"/>
      <c r="F320" s="95" t="s">
        <v>1208</v>
      </c>
      <c r="G320" s="70" t="s">
        <v>319</v>
      </c>
      <c r="H320" s="81" t="s">
        <v>739</v>
      </c>
      <c r="I320" s="25"/>
      <c r="J320" s="81" t="s">
        <v>739</v>
      </c>
      <c r="K320" s="100"/>
      <c r="L320" s="130" t="s">
        <v>207</v>
      </c>
      <c r="M320" s="131"/>
      <c r="N320" s="50" t="str">
        <f t="shared" si="17"/>
        <v>Nem ismert.</v>
      </c>
    </row>
    <row r="321" spans="1:14" ht="168.75" x14ac:dyDescent="0.25">
      <c r="A321" s="99"/>
      <c r="B321" s="128" t="s">
        <v>209</v>
      </c>
      <c r="C321" s="58"/>
      <c r="D321" s="227"/>
      <c r="E321" s="231"/>
      <c r="F321" s="95" t="s">
        <v>1209</v>
      </c>
      <c r="G321" s="70" t="s">
        <v>320</v>
      </c>
      <c r="H321" s="81" t="s">
        <v>739</v>
      </c>
      <c r="I321" s="25"/>
      <c r="J321" s="81" t="s">
        <v>739</v>
      </c>
      <c r="K321" s="91"/>
      <c r="L321" s="130" t="s">
        <v>209</v>
      </c>
      <c r="M321" s="62"/>
      <c r="N321" s="50" t="str">
        <f t="shared" si="17"/>
        <v>Nem ismert.</v>
      </c>
    </row>
    <row r="322" spans="1:14" ht="189" customHeight="1" x14ac:dyDescent="0.25">
      <c r="A322" s="99"/>
      <c r="B322" s="128" t="s">
        <v>210</v>
      </c>
      <c r="C322" s="58"/>
      <c r="D322" s="227"/>
      <c r="E322" s="231"/>
      <c r="F322" s="127" t="s">
        <v>1210</v>
      </c>
      <c r="G322" s="60" t="s">
        <v>211</v>
      </c>
      <c r="H322" s="81" t="s">
        <v>739</v>
      </c>
      <c r="I322" s="25"/>
      <c r="J322" s="81" t="s">
        <v>739</v>
      </c>
      <c r="K322" s="91" t="s">
        <v>327</v>
      </c>
      <c r="L322" s="130" t="s">
        <v>210</v>
      </c>
      <c r="M322" s="62"/>
      <c r="N322" s="50" t="str">
        <f t="shared" si="17"/>
        <v>Nem ismert.</v>
      </c>
    </row>
    <row r="323" spans="1:14" ht="185.25" customHeight="1" x14ac:dyDescent="0.25">
      <c r="B323" s="75" t="s">
        <v>212</v>
      </c>
      <c r="C323" s="58"/>
      <c r="D323" s="227"/>
      <c r="E323" s="231"/>
      <c r="F323" s="95" t="s">
        <v>1211</v>
      </c>
      <c r="G323" s="70" t="s">
        <v>214</v>
      </c>
      <c r="H323" s="81" t="s">
        <v>739</v>
      </c>
      <c r="I323" s="25"/>
      <c r="J323" s="81" t="s">
        <v>739</v>
      </c>
      <c r="K323" s="91" t="s">
        <v>935</v>
      </c>
      <c r="L323" s="77" t="s">
        <v>212</v>
      </c>
      <c r="M323" s="62"/>
      <c r="N323" s="50" t="str">
        <f t="shared" si="17"/>
        <v>Nem ismert.</v>
      </c>
    </row>
    <row r="324" spans="1:14" ht="48" customHeight="1" x14ac:dyDescent="0.25">
      <c r="B324" s="237" t="s">
        <v>213</v>
      </c>
      <c r="C324" s="253"/>
      <c r="D324" s="227"/>
      <c r="E324" s="231"/>
      <c r="F324" s="223" t="s">
        <v>1212</v>
      </c>
      <c r="G324" s="314" t="s">
        <v>904</v>
      </c>
      <c r="H324" s="30" t="b">
        <v>0</v>
      </c>
      <c r="I324" s="48" t="s">
        <v>803</v>
      </c>
      <c r="J324" s="81" t="s">
        <v>739</v>
      </c>
      <c r="K324" s="217"/>
      <c r="L324" s="243" t="s">
        <v>213</v>
      </c>
      <c r="M324" s="253"/>
      <c r="N324" s="50" t="str">
        <f>IF($H$337=TRUE,"",IF(H324=TRUE,I324,""))</f>
        <v/>
      </c>
    </row>
    <row r="325" spans="1:14" ht="48" customHeight="1" x14ac:dyDescent="0.25">
      <c r="B325" s="238"/>
      <c r="C325" s="254"/>
      <c r="D325" s="227"/>
      <c r="E325" s="231"/>
      <c r="F325" s="224"/>
      <c r="G325" s="315"/>
      <c r="H325" s="30" t="b">
        <v>0</v>
      </c>
      <c r="I325" s="48" t="s">
        <v>804</v>
      </c>
      <c r="J325" s="81" t="s">
        <v>739</v>
      </c>
      <c r="K325" s="218"/>
      <c r="L325" s="390"/>
      <c r="M325" s="254"/>
      <c r="N325" s="50" t="str">
        <f t="shared" ref="N325:N336" si="18">IF($H$337=TRUE,"",IF(H325=TRUE,I325,""))</f>
        <v/>
      </c>
    </row>
    <row r="326" spans="1:14" ht="48" customHeight="1" x14ac:dyDescent="0.25">
      <c r="B326" s="238"/>
      <c r="C326" s="254"/>
      <c r="D326" s="227"/>
      <c r="E326" s="231"/>
      <c r="F326" s="224"/>
      <c r="G326" s="315"/>
      <c r="H326" s="30"/>
      <c r="I326" s="48" t="s">
        <v>805</v>
      </c>
      <c r="J326" s="81" t="s">
        <v>739</v>
      </c>
      <c r="K326" s="218"/>
      <c r="L326" s="390"/>
      <c r="M326" s="254"/>
      <c r="N326" s="50" t="str">
        <f t="shared" si="18"/>
        <v/>
      </c>
    </row>
    <row r="327" spans="1:14" ht="48" customHeight="1" x14ac:dyDescent="0.25">
      <c r="B327" s="238"/>
      <c r="C327" s="254"/>
      <c r="D327" s="227"/>
      <c r="E327" s="231"/>
      <c r="F327" s="224"/>
      <c r="G327" s="315"/>
      <c r="H327" s="30"/>
      <c r="I327" s="48" t="s">
        <v>806</v>
      </c>
      <c r="J327" s="81" t="s">
        <v>739</v>
      </c>
      <c r="K327" s="218"/>
      <c r="L327" s="390"/>
      <c r="M327" s="254"/>
      <c r="N327" s="50" t="str">
        <f t="shared" si="18"/>
        <v/>
      </c>
    </row>
    <row r="328" spans="1:14" ht="48" customHeight="1" x14ac:dyDescent="0.25">
      <c r="B328" s="238"/>
      <c r="C328" s="254"/>
      <c r="D328" s="227"/>
      <c r="E328" s="231"/>
      <c r="F328" s="224"/>
      <c r="G328" s="315"/>
      <c r="H328" s="30"/>
      <c r="I328" s="48" t="s">
        <v>807</v>
      </c>
      <c r="J328" s="81" t="s">
        <v>739</v>
      </c>
      <c r="K328" s="218"/>
      <c r="L328" s="390"/>
      <c r="M328" s="254"/>
      <c r="N328" s="50" t="str">
        <f t="shared" si="18"/>
        <v/>
      </c>
    </row>
    <row r="329" spans="1:14" ht="48" customHeight="1" x14ac:dyDescent="0.25">
      <c r="B329" s="238"/>
      <c r="C329" s="254"/>
      <c r="D329" s="227"/>
      <c r="E329" s="231"/>
      <c r="F329" s="224"/>
      <c r="G329" s="315"/>
      <c r="H329" s="30"/>
      <c r="I329" s="48" t="s">
        <v>808</v>
      </c>
      <c r="J329" s="81" t="s">
        <v>739</v>
      </c>
      <c r="K329" s="218"/>
      <c r="L329" s="390"/>
      <c r="M329" s="254"/>
      <c r="N329" s="50" t="str">
        <f t="shared" si="18"/>
        <v/>
      </c>
    </row>
    <row r="330" spans="1:14" ht="48" customHeight="1" x14ac:dyDescent="0.25">
      <c r="B330" s="238"/>
      <c r="C330" s="254"/>
      <c r="D330" s="227"/>
      <c r="E330" s="231"/>
      <c r="F330" s="224"/>
      <c r="G330" s="315"/>
      <c r="H330" s="30"/>
      <c r="I330" s="48" t="s">
        <v>809</v>
      </c>
      <c r="J330" s="81" t="s">
        <v>739</v>
      </c>
      <c r="K330" s="218"/>
      <c r="L330" s="390"/>
      <c r="M330" s="254"/>
      <c r="N330" s="50" t="str">
        <f t="shared" si="18"/>
        <v/>
      </c>
    </row>
    <row r="331" spans="1:14" ht="48" customHeight="1" x14ac:dyDescent="0.25">
      <c r="B331" s="238"/>
      <c r="C331" s="254"/>
      <c r="D331" s="227"/>
      <c r="E331" s="231"/>
      <c r="F331" s="224"/>
      <c r="G331" s="315"/>
      <c r="H331" s="30" t="b">
        <v>0</v>
      </c>
      <c r="I331" s="48" t="s">
        <v>810</v>
      </c>
      <c r="J331" s="81" t="s">
        <v>739</v>
      </c>
      <c r="K331" s="218"/>
      <c r="L331" s="390"/>
      <c r="M331" s="254"/>
      <c r="N331" s="50" t="str">
        <f t="shared" si="18"/>
        <v/>
      </c>
    </row>
    <row r="332" spans="1:14" ht="48" customHeight="1" x14ac:dyDescent="0.25">
      <c r="B332" s="238"/>
      <c r="C332" s="254"/>
      <c r="D332" s="227"/>
      <c r="E332" s="231"/>
      <c r="F332" s="224"/>
      <c r="G332" s="315"/>
      <c r="H332" s="30"/>
      <c r="I332" s="48" t="s">
        <v>811</v>
      </c>
      <c r="J332" s="81" t="s">
        <v>739</v>
      </c>
      <c r="K332" s="218"/>
      <c r="L332" s="390"/>
      <c r="M332" s="254"/>
      <c r="N332" s="50" t="str">
        <f t="shared" si="18"/>
        <v/>
      </c>
    </row>
    <row r="333" spans="1:14" ht="48" customHeight="1" x14ac:dyDescent="0.25">
      <c r="B333" s="238"/>
      <c r="C333" s="254"/>
      <c r="D333" s="227"/>
      <c r="E333" s="231"/>
      <c r="F333" s="224"/>
      <c r="G333" s="315"/>
      <c r="H333" s="30" t="b">
        <v>0</v>
      </c>
      <c r="I333" s="48" t="s">
        <v>812</v>
      </c>
      <c r="J333" s="81" t="s">
        <v>739</v>
      </c>
      <c r="K333" s="218"/>
      <c r="L333" s="390"/>
      <c r="M333" s="254"/>
      <c r="N333" s="50" t="str">
        <f t="shared" si="18"/>
        <v/>
      </c>
    </row>
    <row r="334" spans="1:14" ht="48" customHeight="1" x14ac:dyDescent="0.25">
      <c r="B334" s="238"/>
      <c r="C334" s="254"/>
      <c r="D334" s="227"/>
      <c r="E334" s="231"/>
      <c r="F334" s="224"/>
      <c r="G334" s="315"/>
      <c r="H334" s="30"/>
      <c r="I334" s="48" t="s">
        <v>813</v>
      </c>
      <c r="J334" s="81" t="s">
        <v>739</v>
      </c>
      <c r="K334" s="218"/>
      <c r="L334" s="390"/>
      <c r="M334" s="254"/>
      <c r="N334" s="50" t="str">
        <f t="shared" si="18"/>
        <v/>
      </c>
    </row>
    <row r="335" spans="1:14" ht="48" customHeight="1" x14ac:dyDescent="0.25">
      <c r="B335" s="238"/>
      <c r="C335" s="254"/>
      <c r="D335" s="227"/>
      <c r="E335" s="231"/>
      <c r="F335" s="224"/>
      <c r="G335" s="315"/>
      <c r="H335" s="30"/>
      <c r="I335" s="48" t="s">
        <v>814</v>
      </c>
      <c r="J335" s="81" t="s">
        <v>739</v>
      </c>
      <c r="K335" s="218"/>
      <c r="L335" s="390"/>
      <c r="M335" s="254"/>
      <c r="N335" s="50" t="str">
        <f t="shared" si="18"/>
        <v/>
      </c>
    </row>
    <row r="336" spans="1:14" ht="48" customHeight="1" x14ac:dyDescent="0.25">
      <c r="B336" s="238"/>
      <c r="C336" s="254"/>
      <c r="D336" s="227"/>
      <c r="E336" s="231"/>
      <c r="F336" s="224"/>
      <c r="G336" s="315"/>
      <c r="H336" s="30" t="b">
        <v>0</v>
      </c>
      <c r="I336" s="48" t="s">
        <v>815</v>
      </c>
      <c r="J336" s="81" t="s">
        <v>739</v>
      </c>
      <c r="K336" s="218"/>
      <c r="L336" s="390"/>
      <c r="M336" s="254"/>
      <c r="N336" s="50" t="str">
        <f t="shared" si="18"/>
        <v/>
      </c>
    </row>
    <row r="337" spans="2:14" ht="48" customHeight="1" x14ac:dyDescent="0.25">
      <c r="B337" s="239"/>
      <c r="C337" s="255"/>
      <c r="D337" s="227"/>
      <c r="E337" s="231"/>
      <c r="F337" s="225"/>
      <c r="G337" s="316"/>
      <c r="H337" s="30" t="b">
        <v>0</v>
      </c>
      <c r="I337" s="48" t="s">
        <v>816</v>
      </c>
      <c r="J337" s="81" t="s">
        <v>739</v>
      </c>
      <c r="K337" s="219"/>
      <c r="L337" s="244"/>
      <c r="M337" s="255"/>
      <c r="N337" s="50" t="str">
        <f>IF(H337=TRUE, I337, "")</f>
        <v/>
      </c>
    </row>
    <row r="338" spans="2:14" ht="168.75" x14ac:dyDescent="0.25">
      <c r="B338" s="75" t="s">
        <v>215</v>
      </c>
      <c r="C338" s="58"/>
      <c r="D338" s="227"/>
      <c r="E338" s="231"/>
      <c r="F338" s="95" t="s">
        <v>1213</v>
      </c>
      <c r="G338" s="70" t="s">
        <v>218</v>
      </c>
      <c r="H338" s="81" t="s">
        <v>739</v>
      </c>
      <c r="I338" s="25"/>
      <c r="J338" s="81" t="s">
        <v>739</v>
      </c>
      <c r="K338" s="91" t="s">
        <v>883</v>
      </c>
      <c r="L338" s="77" t="s">
        <v>215</v>
      </c>
      <c r="M338" s="62"/>
      <c r="N338" s="50" t="str">
        <f>IF(I338="", "Nem ismert.", I338)</f>
        <v>Nem ismert.</v>
      </c>
    </row>
    <row r="339" spans="2:14" ht="187.5" x14ac:dyDescent="0.25">
      <c r="B339" s="75" t="s">
        <v>217</v>
      </c>
      <c r="C339" s="58"/>
      <c r="D339" s="227"/>
      <c r="E339" s="231"/>
      <c r="F339" s="95" t="s">
        <v>1214</v>
      </c>
      <c r="G339" s="70" t="s">
        <v>884</v>
      </c>
      <c r="H339" s="81" t="s">
        <v>739</v>
      </c>
      <c r="I339" s="25"/>
      <c r="J339" s="81" t="s">
        <v>739</v>
      </c>
      <c r="K339" s="91"/>
      <c r="L339" s="77" t="s">
        <v>217</v>
      </c>
      <c r="M339" s="62"/>
      <c r="N339" s="50" t="str">
        <f>IF(I339="", "Nem ismert.", I339)</f>
        <v>Nem ismert.</v>
      </c>
    </row>
    <row r="340" spans="2:14" ht="149.25" customHeight="1" x14ac:dyDescent="0.25">
      <c r="B340" s="75" t="s">
        <v>219</v>
      </c>
      <c r="C340" s="58"/>
      <c r="D340" s="227"/>
      <c r="E340" s="231"/>
      <c r="F340" s="95" t="s">
        <v>1215</v>
      </c>
      <c r="G340" s="70" t="s">
        <v>221</v>
      </c>
      <c r="H340" s="81" t="s">
        <v>739</v>
      </c>
      <c r="I340" s="25"/>
      <c r="J340" s="81" t="s">
        <v>739</v>
      </c>
      <c r="K340" s="91" t="s">
        <v>328</v>
      </c>
      <c r="L340" s="77" t="s">
        <v>219</v>
      </c>
      <c r="M340" s="62"/>
      <c r="N340" s="50" t="str">
        <f t="shared" ref="N340:N344" si="19">IF(I340="", "Nem ismert.", I340)</f>
        <v>Nem ismert.</v>
      </c>
    </row>
    <row r="341" spans="2:14" ht="195.75" customHeight="1" x14ac:dyDescent="0.25">
      <c r="B341" s="75" t="s">
        <v>222</v>
      </c>
      <c r="C341" s="58"/>
      <c r="D341" s="227"/>
      <c r="E341" s="231"/>
      <c r="F341" s="95" t="s">
        <v>1216</v>
      </c>
      <c r="G341" s="70" t="s">
        <v>228</v>
      </c>
      <c r="H341" s="81" t="s">
        <v>739</v>
      </c>
      <c r="I341" s="25"/>
      <c r="J341" s="81" t="s">
        <v>739</v>
      </c>
      <c r="K341" s="91" t="s">
        <v>886</v>
      </c>
      <c r="L341" s="77" t="s">
        <v>222</v>
      </c>
      <c r="M341" s="62"/>
      <c r="N341" s="50" t="str">
        <f t="shared" si="19"/>
        <v>Nem ismert.</v>
      </c>
    </row>
    <row r="342" spans="2:14" ht="91.5" customHeight="1" x14ac:dyDescent="0.25">
      <c r="B342" s="75" t="s">
        <v>223</v>
      </c>
      <c r="C342" s="58"/>
      <c r="D342" s="227"/>
      <c r="E342" s="231"/>
      <c r="F342" s="273" t="s">
        <v>1217</v>
      </c>
      <c r="G342" s="70" t="s">
        <v>229</v>
      </c>
      <c r="H342" s="81" t="s">
        <v>739</v>
      </c>
      <c r="I342" s="25"/>
      <c r="J342" s="81" t="s">
        <v>739</v>
      </c>
      <c r="K342" s="91" t="s">
        <v>885</v>
      </c>
      <c r="L342" s="77" t="s">
        <v>223</v>
      </c>
      <c r="M342" s="62"/>
      <c r="N342" s="50" t="str">
        <f t="shared" si="19"/>
        <v>Nem ismert.</v>
      </c>
    </row>
    <row r="343" spans="2:14" ht="91.5" customHeight="1" x14ac:dyDescent="0.25">
      <c r="B343" s="75" t="s">
        <v>224</v>
      </c>
      <c r="C343" s="58"/>
      <c r="D343" s="227"/>
      <c r="E343" s="231"/>
      <c r="F343" s="273"/>
      <c r="G343" s="70" t="s">
        <v>887</v>
      </c>
      <c r="H343" s="81" t="s">
        <v>739</v>
      </c>
      <c r="I343" s="25"/>
      <c r="J343" s="81" t="s">
        <v>739</v>
      </c>
      <c r="K343" s="91"/>
      <c r="L343" s="77" t="s">
        <v>224</v>
      </c>
      <c r="M343" s="62"/>
      <c r="N343" s="50" t="str">
        <f t="shared" si="19"/>
        <v>Nem ismert.</v>
      </c>
    </row>
    <row r="344" spans="2:14" ht="187.5" customHeight="1" x14ac:dyDescent="0.25">
      <c r="B344" s="75" t="s">
        <v>225</v>
      </c>
      <c r="C344" s="58"/>
      <c r="D344" s="227"/>
      <c r="E344" s="231"/>
      <c r="F344" s="95" t="s">
        <v>1218</v>
      </c>
      <c r="G344" s="70" t="s">
        <v>888</v>
      </c>
      <c r="H344" s="81" t="s">
        <v>739</v>
      </c>
      <c r="I344" s="25"/>
      <c r="J344" s="81" t="s">
        <v>739</v>
      </c>
      <c r="K344" s="91"/>
      <c r="L344" s="77" t="s">
        <v>225</v>
      </c>
      <c r="M344" s="62"/>
      <c r="N344" s="50" t="str">
        <f t="shared" si="19"/>
        <v>Nem ismert.</v>
      </c>
    </row>
    <row r="345" spans="2:14" ht="59.25" customHeight="1" x14ac:dyDescent="0.25">
      <c r="B345" s="350" t="s">
        <v>226</v>
      </c>
      <c r="C345" s="199"/>
      <c r="D345" s="227"/>
      <c r="E345" s="231"/>
      <c r="F345" s="223" t="s">
        <v>1219</v>
      </c>
      <c r="G345" s="314" t="s">
        <v>905</v>
      </c>
      <c r="H345" s="30" t="b">
        <v>0</v>
      </c>
      <c r="I345" s="48" t="s">
        <v>476</v>
      </c>
      <c r="J345" s="81" t="s">
        <v>739</v>
      </c>
      <c r="K345" s="344"/>
      <c r="L345" s="243" t="s">
        <v>226</v>
      </c>
      <c r="M345" s="207"/>
      <c r="N345" s="50" t="str">
        <f>IF($H$348=TRUE,"",IF(H345=TRUE,I345,""))</f>
        <v/>
      </c>
    </row>
    <row r="346" spans="2:14" ht="59.25" customHeight="1" x14ac:dyDescent="0.25">
      <c r="B346" s="351"/>
      <c r="C346" s="231"/>
      <c r="D346" s="227"/>
      <c r="E346" s="231"/>
      <c r="F346" s="224"/>
      <c r="G346" s="315"/>
      <c r="H346" s="30" t="b">
        <v>0</v>
      </c>
      <c r="I346" s="48" t="s">
        <v>477</v>
      </c>
      <c r="J346" s="81" t="s">
        <v>739</v>
      </c>
      <c r="K346" s="345"/>
      <c r="L346" s="390"/>
      <c r="M346" s="236"/>
      <c r="N346" s="50" t="str">
        <f>IF($H$348=TRUE,"",IF(H346=TRUE,I346,""))</f>
        <v/>
      </c>
    </row>
    <row r="347" spans="2:14" ht="59.25" customHeight="1" x14ac:dyDescent="0.25">
      <c r="B347" s="351"/>
      <c r="C347" s="231"/>
      <c r="D347" s="227"/>
      <c r="E347" s="231"/>
      <c r="F347" s="224"/>
      <c r="G347" s="315"/>
      <c r="H347" s="30" t="b">
        <v>0</v>
      </c>
      <c r="I347" s="48" t="s">
        <v>478</v>
      </c>
      <c r="J347" s="81" t="s">
        <v>739</v>
      </c>
      <c r="K347" s="345"/>
      <c r="L347" s="390"/>
      <c r="M347" s="236"/>
      <c r="N347" s="50" t="str">
        <f>IF($H$348=TRUE,"",IF(H347=TRUE,I347,""))</f>
        <v/>
      </c>
    </row>
    <row r="348" spans="2:14" ht="59.25" customHeight="1" x14ac:dyDescent="0.25">
      <c r="B348" s="352"/>
      <c r="C348" s="200"/>
      <c r="D348" s="227"/>
      <c r="E348" s="231"/>
      <c r="F348" s="225"/>
      <c r="G348" s="316"/>
      <c r="H348" s="30" t="b">
        <v>0</v>
      </c>
      <c r="I348" s="48" t="s">
        <v>479</v>
      </c>
      <c r="J348" s="81" t="s">
        <v>739</v>
      </c>
      <c r="K348" s="346"/>
      <c r="L348" s="244"/>
      <c r="M348" s="208"/>
      <c r="N348" s="50" t="str">
        <f>IF(H348=TRUE, I348, "")</f>
        <v/>
      </c>
    </row>
    <row r="349" spans="2:14" ht="93.75" x14ac:dyDescent="0.25">
      <c r="B349" s="237" t="s">
        <v>227</v>
      </c>
      <c r="C349" s="199"/>
      <c r="D349" s="227"/>
      <c r="E349" s="231"/>
      <c r="F349" s="223" t="s">
        <v>67</v>
      </c>
      <c r="G349" s="60" t="s">
        <v>855</v>
      </c>
      <c r="H349" s="81" t="s">
        <v>739</v>
      </c>
      <c r="I349" s="132" t="s">
        <v>856</v>
      </c>
      <c r="J349" s="132" t="s">
        <v>857</v>
      </c>
      <c r="K349" s="217" t="s">
        <v>889</v>
      </c>
      <c r="L349" s="243" t="s">
        <v>227</v>
      </c>
      <c r="M349" s="207"/>
      <c r="N349" s="132" t="s">
        <v>856</v>
      </c>
    </row>
    <row r="350" spans="2:14" ht="56.25" customHeight="1" x14ac:dyDescent="0.25">
      <c r="B350" s="238"/>
      <c r="C350" s="231"/>
      <c r="D350" s="227"/>
      <c r="E350" s="231"/>
      <c r="F350" s="224"/>
      <c r="G350" s="78" t="s">
        <v>1103</v>
      </c>
      <c r="H350" s="81" t="s">
        <v>739</v>
      </c>
      <c r="I350" s="29"/>
      <c r="J350" s="27"/>
      <c r="K350" s="218"/>
      <c r="L350" s="390"/>
      <c r="M350" s="236"/>
      <c r="N350" s="80" t="str">
        <f>IF(I350="", "Nem ismert.", I350)</f>
        <v>Nem ismert.</v>
      </c>
    </row>
    <row r="351" spans="2:14" ht="56.25" customHeight="1" x14ac:dyDescent="0.25">
      <c r="B351" s="238"/>
      <c r="C351" s="231"/>
      <c r="D351" s="227"/>
      <c r="E351" s="231"/>
      <c r="F351" s="224"/>
      <c r="G351" s="78" t="s">
        <v>1104</v>
      </c>
      <c r="H351" s="81" t="s">
        <v>739</v>
      </c>
      <c r="I351" s="29"/>
      <c r="J351" s="27"/>
      <c r="K351" s="218"/>
      <c r="L351" s="390"/>
      <c r="M351" s="236"/>
      <c r="N351" s="80" t="str">
        <f t="shared" ref="N351:N386" si="20">IF(I351="", "Nem ismert.", I351)</f>
        <v>Nem ismert.</v>
      </c>
    </row>
    <row r="352" spans="2:14" ht="56.25" customHeight="1" x14ac:dyDescent="0.25">
      <c r="B352" s="238"/>
      <c r="C352" s="231"/>
      <c r="D352" s="227"/>
      <c r="E352" s="231"/>
      <c r="F352" s="224"/>
      <c r="G352" s="78" t="s">
        <v>1105</v>
      </c>
      <c r="H352" s="81" t="s">
        <v>739</v>
      </c>
      <c r="I352" s="29"/>
      <c r="J352" s="27"/>
      <c r="K352" s="218"/>
      <c r="L352" s="390"/>
      <c r="M352" s="236"/>
      <c r="N352" s="80" t="str">
        <f t="shared" si="20"/>
        <v>Nem ismert.</v>
      </c>
    </row>
    <row r="353" spans="2:14" ht="56.25" customHeight="1" x14ac:dyDescent="0.25">
      <c r="B353" s="238"/>
      <c r="C353" s="231"/>
      <c r="D353" s="227"/>
      <c r="E353" s="231"/>
      <c r="F353" s="224"/>
      <c r="G353" s="78" t="s">
        <v>1106</v>
      </c>
      <c r="H353" s="81" t="s">
        <v>739</v>
      </c>
      <c r="I353" s="29"/>
      <c r="J353" s="27"/>
      <c r="K353" s="218"/>
      <c r="L353" s="390"/>
      <c r="M353" s="236"/>
      <c r="N353" s="80" t="str">
        <f t="shared" si="20"/>
        <v>Nem ismert.</v>
      </c>
    </row>
    <row r="354" spans="2:14" ht="56.25" customHeight="1" x14ac:dyDescent="0.25">
      <c r="B354" s="238"/>
      <c r="C354" s="231"/>
      <c r="D354" s="227"/>
      <c r="E354" s="231"/>
      <c r="F354" s="224"/>
      <c r="G354" s="78" t="s">
        <v>1107</v>
      </c>
      <c r="H354" s="81" t="s">
        <v>739</v>
      </c>
      <c r="I354" s="29"/>
      <c r="J354" s="27"/>
      <c r="K354" s="218"/>
      <c r="L354" s="390"/>
      <c r="M354" s="236"/>
      <c r="N354" s="80" t="str">
        <f t="shared" si="20"/>
        <v>Nem ismert.</v>
      </c>
    </row>
    <row r="355" spans="2:14" ht="56.25" customHeight="1" x14ac:dyDescent="0.25">
      <c r="B355" s="238"/>
      <c r="C355" s="231"/>
      <c r="D355" s="227"/>
      <c r="E355" s="231"/>
      <c r="F355" s="224"/>
      <c r="G355" s="78" t="s">
        <v>1108</v>
      </c>
      <c r="H355" s="81" t="s">
        <v>739</v>
      </c>
      <c r="I355" s="29"/>
      <c r="J355" s="27"/>
      <c r="K355" s="218"/>
      <c r="L355" s="390"/>
      <c r="M355" s="236"/>
      <c r="N355" s="80" t="str">
        <f t="shared" si="20"/>
        <v>Nem ismert.</v>
      </c>
    </row>
    <row r="356" spans="2:14" ht="56.25" customHeight="1" x14ac:dyDescent="0.25">
      <c r="B356" s="238"/>
      <c r="C356" s="231"/>
      <c r="D356" s="227"/>
      <c r="E356" s="231"/>
      <c r="F356" s="224"/>
      <c r="G356" s="78" t="s">
        <v>1109</v>
      </c>
      <c r="H356" s="81" t="s">
        <v>739</v>
      </c>
      <c r="I356" s="29"/>
      <c r="J356" s="27"/>
      <c r="K356" s="218"/>
      <c r="L356" s="390"/>
      <c r="M356" s="236"/>
      <c r="N356" s="80" t="str">
        <f t="shared" si="20"/>
        <v>Nem ismert.</v>
      </c>
    </row>
    <row r="357" spans="2:14" ht="56.25" customHeight="1" x14ac:dyDescent="0.25">
      <c r="B357" s="238"/>
      <c r="C357" s="231"/>
      <c r="D357" s="227"/>
      <c r="E357" s="231"/>
      <c r="F357" s="224"/>
      <c r="G357" s="78" t="s">
        <v>1110</v>
      </c>
      <c r="H357" s="81" t="s">
        <v>739</v>
      </c>
      <c r="I357" s="29"/>
      <c r="J357" s="27"/>
      <c r="K357" s="218"/>
      <c r="L357" s="390"/>
      <c r="M357" s="236"/>
      <c r="N357" s="80" t="str">
        <f t="shared" si="20"/>
        <v>Nem ismert.</v>
      </c>
    </row>
    <row r="358" spans="2:14" ht="56.25" customHeight="1" x14ac:dyDescent="0.25">
      <c r="B358" s="238"/>
      <c r="C358" s="231"/>
      <c r="D358" s="227"/>
      <c r="E358" s="231"/>
      <c r="F358" s="224"/>
      <c r="G358" s="78" t="s">
        <v>1111</v>
      </c>
      <c r="H358" s="81" t="s">
        <v>739</v>
      </c>
      <c r="I358" s="29"/>
      <c r="J358" s="27"/>
      <c r="K358" s="218"/>
      <c r="L358" s="390"/>
      <c r="M358" s="236"/>
      <c r="N358" s="80" t="str">
        <f t="shared" si="20"/>
        <v>Nem ismert.</v>
      </c>
    </row>
    <row r="359" spans="2:14" ht="56.25" customHeight="1" x14ac:dyDescent="0.25">
      <c r="B359" s="238"/>
      <c r="C359" s="231"/>
      <c r="D359" s="227"/>
      <c r="E359" s="231"/>
      <c r="F359" s="224"/>
      <c r="G359" s="78" t="s">
        <v>1112</v>
      </c>
      <c r="H359" s="81" t="s">
        <v>739</v>
      </c>
      <c r="I359" s="29"/>
      <c r="J359" s="27"/>
      <c r="K359" s="218"/>
      <c r="L359" s="390"/>
      <c r="M359" s="236"/>
      <c r="N359" s="80" t="str">
        <f t="shared" si="20"/>
        <v>Nem ismert.</v>
      </c>
    </row>
    <row r="360" spans="2:14" ht="56.25" customHeight="1" x14ac:dyDescent="0.25">
      <c r="B360" s="238"/>
      <c r="C360" s="231"/>
      <c r="D360" s="227"/>
      <c r="E360" s="231"/>
      <c r="F360" s="224"/>
      <c r="G360" s="78" t="s">
        <v>1113</v>
      </c>
      <c r="H360" s="81" t="s">
        <v>739</v>
      </c>
      <c r="I360" s="29"/>
      <c r="J360" s="27"/>
      <c r="K360" s="218"/>
      <c r="L360" s="390"/>
      <c r="M360" s="236"/>
      <c r="N360" s="80" t="str">
        <f t="shared" si="20"/>
        <v>Nem ismert.</v>
      </c>
    </row>
    <row r="361" spans="2:14" ht="56.25" customHeight="1" x14ac:dyDescent="0.25">
      <c r="B361" s="238"/>
      <c r="C361" s="231"/>
      <c r="D361" s="227"/>
      <c r="E361" s="231"/>
      <c r="F361" s="224"/>
      <c r="G361" s="78" t="s">
        <v>1114</v>
      </c>
      <c r="H361" s="81" t="s">
        <v>739</v>
      </c>
      <c r="I361" s="29"/>
      <c r="J361" s="27"/>
      <c r="K361" s="218"/>
      <c r="L361" s="390"/>
      <c r="M361" s="236"/>
      <c r="N361" s="80" t="str">
        <f t="shared" si="20"/>
        <v>Nem ismert.</v>
      </c>
    </row>
    <row r="362" spans="2:14" ht="56.25" customHeight="1" x14ac:dyDescent="0.25">
      <c r="B362" s="238"/>
      <c r="C362" s="231"/>
      <c r="D362" s="227"/>
      <c r="E362" s="231"/>
      <c r="F362" s="224"/>
      <c r="G362" s="78" t="s">
        <v>1115</v>
      </c>
      <c r="H362" s="81" t="s">
        <v>739</v>
      </c>
      <c r="I362" s="29"/>
      <c r="J362" s="27"/>
      <c r="K362" s="218"/>
      <c r="L362" s="390"/>
      <c r="M362" s="236"/>
      <c r="N362" s="80" t="str">
        <f t="shared" si="20"/>
        <v>Nem ismert.</v>
      </c>
    </row>
    <row r="363" spans="2:14" ht="56.25" customHeight="1" x14ac:dyDescent="0.25">
      <c r="B363" s="238"/>
      <c r="C363" s="231"/>
      <c r="D363" s="227"/>
      <c r="E363" s="231"/>
      <c r="F363" s="224"/>
      <c r="G363" s="78" t="s">
        <v>1116</v>
      </c>
      <c r="H363" s="81" t="s">
        <v>739</v>
      </c>
      <c r="I363" s="29"/>
      <c r="J363" s="27"/>
      <c r="K363" s="218"/>
      <c r="L363" s="390"/>
      <c r="M363" s="236"/>
      <c r="N363" s="80" t="str">
        <f t="shared" si="20"/>
        <v>Nem ismert.</v>
      </c>
    </row>
    <row r="364" spans="2:14" ht="56.25" customHeight="1" x14ac:dyDescent="0.25">
      <c r="B364" s="238"/>
      <c r="C364" s="231"/>
      <c r="D364" s="227"/>
      <c r="E364" s="231"/>
      <c r="F364" s="224"/>
      <c r="G364" s="78" t="s">
        <v>1117</v>
      </c>
      <c r="H364" s="81" t="s">
        <v>739</v>
      </c>
      <c r="I364" s="29"/>
      <c r="J364" s="27"/>
      <c r="K364" s="218"/>
      <c r="L364" s="390"/>
      <c r="M364" s="236"/>
      <c r="N364" s="80" t="str">
        <f t="shared" si="20"/>
        <v>Nem ismert.</v>
      </c>
    </row>
    <row r="365" spans="2:14" ht="56.25" customHeight="1" x14ac:dyDescent="0.25">
      <c r="B365" s="238"/>
      <c r="C365" s="231"/>
      <c r="D365" s="227"/>
      <c r="E365" s="231"/>
      <c r="F365" s="224"/>
      <c r="G365" s="78" t="s">
        <v>1118</v>
      </c>
      <c r="H365" s="81" t="s">
        <v>739</v>
      </c>
      <c r="I365" s="29"/>
      <c r="J365" s="27"/>
      <c r="K365" s="218"/>
      <c r="L365" s="390"/>
      <c r="M365" s="236"/>
      <c r="N365" s="80" t="str">
        <f t="shared" si="20"/>
        <v>Nem ismert.</v>
      </c>
    </row>
    <row r="366" spans="2:14" ht="56.25" customHeight="1" x14ac:dyDescent="0.25">
      <c r="B366" s="238"/>
      <c r="C366" s="231"/>
      <c r="D366" s="227"/>
      <c r="E366" s="231"/>
      <c r="F366" s="224"/>
      <c r="G366" s="78" t="s">
        <v>1119</v>
      </c>
      <c r="H366" s="81" t="s">
        <v>739</v>
      </c>
      <c r="I366" s="29"/>
      <c r="J366" s="27"/>
      <c r="K366" s="218"/>
      <c r="L366" s="390"/>
      <c r="M366" s="236"/>
      <c r="N366" s="80" t="str">
        <f t="shared" si="20"/>
        <v>Nem ismert.</v>
      </c>
    </row>
    <row r="367" spans="2:14" ht="56.25" customHeight="1" x14ac:dyDescent="0.25">
      <c r="B367" s="238"/>
      <c r="C367" s="231"/>
      <c r="D367" s="227"/>
      <c r="E367" s="231"/>
      <c r="F367" s="224"/>
      <c r="G367" s="78" t="s">
        <v>1120</v>
      </c>
      <c r="H367" s="81" t="s">
        <v>739</v>
      </c>
      <c r="I367" s="29"/>
      <c r="J367" s="27"/>
      <c r="K367" s="218"/>
      <c r="L367" s="390"/>
      <c r="M367" s="236"/>
      <c r="N367" s="80" t="str">
        <f t="shared" si="20"/>
        <v>Nem ismert.</v>
      </c>
    </row>
    <row r="368" spans="2:14" ht="56.25" customHeight="1" x14ac:dyDescent="0.25">
      <c r="B368" s="238"/>
      <c r="C368" s="231"/>
      <c r="D368" s="227"/>
      <c r="E368" s="231"/>
      <c r="F368" s="224"/>
      <c r="G368" s="133" t="s">
        <v>1121</v>
      </c>
      <c r="H368" s="81" t="s">
        <v>739</v>
      </c>
      <c r="I368" s="101" t="s">
        <v>739</v>
      </c>
      <c r="J368" s="27"/>
      <c r="K368" s="218"/>
      <c r="L368" s="390"/>
      <c r="M368" s="236"/>
      <c r="N368" s="81" t="s">
        <v>739</v>
      </c>
    </row>
    <row r="369" spans="2:14" ht="56.25" customHeight="1" x14ac:dyDescent="0.25">
      <c r="B369" s="238"/>
      <c r="C369" s="231"/>
      <c r="D369" s="227"/>
      <c r="E369" s="231"/>
      <c r="F369" s="224"/>
      <c r="G369" s="78" t="s">
        <v>1020</v>
      </c>
      <c r="H369" s="81" t="s">
        <v>739</v>
      </c>
      <c r="I369" s="29"/>
      <c r="J369" s="27"/>
      <c r="K369" s="218"/>
      <c r="L369" s="390"/>
      <c r="M369" s="236"/>
      <c r="N369" s="124" t="str">
        <f t="shared" si="20"/>
        <v>Nem ismert.</v>
      </c>
    </row>
    <row r="370" spans="2:14" ht="56.25" customHeight="1" x14ac:dyDescent="0.25">
      <c r="B370" s="238"/>
      <c r="C370" s="231"/>
      <c r="D370" s="227"/>
      <c r="E370" s="231"/>
      <c r="F370" s="224"/>
      <c r="G370" s="78" t="s">
        <v>1021</v>
      </c>
      <c r="H370" s="81" t="s">
        <v>739</v>
      </c>
      <c r="I370" s="29"/>
      <c r="J370" s="27"/>
      <c r="K370" s="218"/>
      <c r="L370" s="390"/>
      <c r="M370" s="236"/>
      <c r="N370" s="124" t="str">
        <f t="shared" si="20"/>
        <v>Nem ismert.</v>
      </c>
    </row>
    <row r="371" spans="2:14" ht="56.25" customHeight="1" x14ac:dyDescent="0.25">
      <c r="B371" s="238"/>
      <c r="C371" s="231"/>
      <c r="D371" s="227"/>
      <c r="E371" s="231"/>
      <c r="F371" s="224"/>
      <c r="G371" s="78" t="s">
        <v>1022</v>
      </c>
      <c r="H371" s="81" t="s">
        <v>739</v>
      </c>
      <c r="I371" s="29"/>
      <c r="J371" s="27"/>
      <c r="K371" s="218"/>
      <c r="L371" s="390"/>
      <c r="M371" s="236"/>
      <c r="N371" s="124" t="str">
        <f t="shared" si="20"/>
        <v>Nem ismert.</v>
      </c>
    </row>
    <row r="372" spans="2:14" ht="56.25" customHeight="1" x14ac:dyDescent="0.25">
      <c r="B372" s="238"/>
      <c r="C372" s="231"/>
      <c r="D372" s="227"/>
      <c r="E372" s="231"/>
      <c r="F372" s="224"/>
      <c r="G372" s="78" t="s">
        <v>1023</v>
      </c>
      <c r="H372" s="81" t="s">
        <v>739</v>
      </c>
      <c r="I372" s="29"/>
      <c r="J372" s="27"/>
      <c r="K372" s="218"/>
      <c r="L372" s="390"/>
      <c r="M372" s="236"/>
      <c r="N372" s="124" t="str">
        <f t="shared" si="20"/>
        <v>Nem ismert.</v>
      </c>
    </row>
    <row r="373" spans="2:14" ht="56.25" customHeight="1" x14ac:dyDescent="0.25">
      <c r="B373" s="238"/>
      <c r="C373" s="231"/>
      <c r="D373" s="227"/>
      <c r="E373" s="231"/>
      <c r="F373" s="224"/>
      <c r="G373" s="78" t="s">
        <v>1024</v>
      </c>
      <c r="H373" s="81" t="s">
        <v>739</v>
      </c>
      <c r="I373" s="29"/>
      <c r="J373" s="27"/>
      <c r="K373" s="218"/>
      <c r="L373" s="390"/>
      <c r="M373" s="236"/>
      <c r="N373" s="124" t="str">
        <f t="shared" si="20"/>
        <v>Nem ismert.</v>
      </c>
    </row>
    <row r="374" spans="2:14" ht="56.25" customHeight="1" x14ac:dyDescent="0.25">
      <c r="B374" s="238"/>
      <c r="C374" s="231"/>
      <c r="D374" s="227"/>
      <c r="E374" s="231"/>
      <c r="F374" s="224"/>
      <c r="G374" s="78" t="s">
        <v>1025</v>
      </c>
      <c r="H374" s="81" t="s">
        <v>739</v>
      </c>
      <c r="I374" s="29"/>
      <c r="J374" s="27"/>
      <c r="K374" s="218"/>
      <c r="L374" s="390"/>
      <c r="M374" s="236"/>
      <c r="N374" s="124" t="str">
        <f t="shared" si="20"/>
        <v>Nem ismert.</v>
      </c>
    </row>
    <row r="375" spans="2:14" ht="56.25" customHeight="1" x14ac:dyDescent="0.25">
      <c r="B375" s="238"/>
      <c r="C375" s="231"/>
      <c r="D375" s="227"/>
      <c r="E375" s="231"/>
      <c r="F375" s="224"/>
      <c r="G375" s="78" t="s">
        <v>1026</v>
      </c>
      <c r="H375" s="81" t="s">
        <v>739</v>
      </c>
      <c r="I375" s="29"/>
      <c r="J375" s="27"/>
      <c r="K375" s="218"/>
      <c r="L375" s="390"/>
      <c r="M375" s="236"/>
      <c r="N375" s="124" t="str">
        <f t="shared" si="20"/>
        <v>Nem ismert.</v>
      </c>
    </row>
    <row r="376" spans="2:14" ht="56.25" customHeight="1" x14ac:dyDescent="0.25">
      <c r="B376" s="238"/>
      <c r="C376" s="231"/>
      <c r="D376" s="227"/>
      <c r="E376" s="231"/>
      <c r="F376" s="224"/>
      <c r="G376" s="78" t="s">
        <v>1027</v>
      </c>
      <c r="H376" s="81" t="s">
        <v>739</v>
      </c>
      <c r="I376" s="29"/>
      <c r="J376" s="27"/>
      <c r="K376" s="218"/>
      <c r="L376" s="390"/>
      <c r="M376" s="236"/>
      <c r="N376" s="124" t="str">
        <f t="shared" si="20"/>
        <v>Nem ismert.</v>
      </c>
    </row>
    <row r="377" spans="2:14" ht="56.25" customHeight="1" x14ac:dyDescent="0.25">
      <c r="B377" s="238"/>
      <c r="C377" s="231"/>
      <c r="D377" s="227"/>
      <c r="E377" s="231"/>
      <c r="F377" s="224"/>
      <c r="G377" s="78" t="s">
        <v>1028</v>
      </c>
      <c r="H377" s="81" t="s">
        <v>739</v>
      </c>
      <c r="I377" s="29"/>
      <c r="J377" s="27"/>
      <c r="K377" s="218"/>
      <c r="L377" s="390"/>
      <c r="M377" s="236"/>
      <c r="N377" s="124" t="str">
        <f t="shared" si="20"/>
        <v>Nem ismert.</v>
      </c>
    </row>
    <row r="378" spans="2:14" ht="56.25" customHeight="1" x14ac:dyDescent="0.25">
      <c r="B378" s="238"/>
      <c r="C378" s="231"/>
      <c r="D378" s="227"/>
      <c r="E378" s="231"/>
      <c r="F378" s="224"/>
      <c r="G378" s="78" t="s">
        <v>1029</v>
      </c>
      <c r="H378" s="81" t="s">
        <v>739</v>
      </c>
      <c r="I378" s="29"/>
      <c r="J378" s="27"/>
      <c r="K378" s="218"/>
      <c r="L378" s="390"/>
      <c r="M378" s="236"/>
      <c r="N378" s="124" t="str">
        <f t="shared" si="20"/>
        <v>Nem ismert.</v>
      </c>
    </row>
    <row r="379" spans="2:14" ht="56.25" customHeight="1" x14ac:dyDescent="0.25">
      <c r="B379" s="238"/>
      <c r="C379" s="231"/>
      <c r="D379" s="227"/>
      <c r="E379" s="231"/>
      <c r="F379" s="224"/>
      <c r="G379" s="78" t="s">
        <v>1030</v>
      </c>
      <c r="H379" s="81" t="s">
        <v>739</v>
      </c>
      <c r="I379" s="29"/>
      <c r="J379" s="27"/>
      <c r="K379" s="218"/>
      <c r="L379" s="390"/>
      <c r="M379" s="236"/>
      <c r="N379" s="124" t="str">
        <f t="shared" si="20"/>
        <v>Nem ismert.</v>
      </c>
    </row>
    <row r="380" spans="2:14" ht="56.25" customHeight="1" x14ac:dyDescent="0.25">
      <c r="B380" s="238"/>
      <c r="C380" s="231"/>
      <c r="D380" s="227"/>
      <c r="E380" s="231"/>
      <c r="F380" s="224"/>
      <c r="G380" s="78" t="s">
        <v>1031</v>
      </c>
      <c r="H380" s="81" t="s">
        <v>739</v>
      </c>
      <c r="I380" s="29"/>
      <c r="J380" s="27"/>
      <c r="K380" s="218"/>
      <c r="L380" s="390"/>
      <c r="M380" s="236"/>
      <c r="N380" s="124" t="str">
        <f t="shared" si="20"/>
        <v>Nem ismert.</v>
      </c>
    </row>
    <row r="381" spans="2:14" ht="56.25" customHeight="1" x14ac:dyDescent="0.25">
      <c r="B381" s="238"/>
      <c r="C381" s="231"/>
      <c r="D381" s="227"/>
      <c r="E381" s="231"/>
      <c r="F381" s="224"/>
      <c r="G381" s="78" t="s">
        <v>1032</v>
      </c>
      <c r="H381" s="81" t="s">
        <v>739</v>
      </c>
      <c r="I381" s="29"/>
      <c r="J381" s="27"/>
      <c r="K381" s="218"/>
      <c r="L381" s="390"/>
      <c r="M381" s="236"/>
      <c r="N381" s="124" t="str">
        <f t="shared" si="20"/>
        <v>Nem ismert.</v>
      </c>
    </row>
    <row r="382" spans="2:14" ht="56.25" customHeight="1" x14ac:dyDescent="0.25">
      <c r="B382" s="238"/>
      <c r="C382" s="231"/>
      <c r="D382" s="227"/>
      <c r="E382" s="231"/>
      <c r="F382" s="224"/>
      <c r="G382" s="78" t="s">
        <v>1033</v>
      </c>
      <c r="H382" s="81" t="s">
        <v>739</v>
      </c>
      <c r="I382" s="29"/>
      <c r="J382" s="27"/>
      <c r="K382" s="218"/>
      <c r="L382" s="390"/>
      <c r="M382" s="236"/>
      <c r="N382" s="124" t="str">
        <f t="shared" si="20"/>
        <v>Nem ismert.</v>
      </c>
    </row>
    <row r="383" spans="2:14" ht="56.25" customHeight="1" x14ac:dyDescent="0.25">
      <c r="B383" s="238"/>
      <c r="C383" s="231"/>
      <c r="D383" s="227"/>
      <c r="E383" s="231"/>
      <c r="F383" s="224"/>
      <c r="G383" s="78" t="s">
        <v>1034</v>
      </c>
      <c r="H383" s="81" t="s">
        <v>739</v>
      </c>
      <c r="I383" s="29"/>
      <c r="J383" s="27"/>
      <c r="K383" s="218"/>
      <c r="L383" s="390"/>
      <c r="M383" s="236"/>
      <c r="N383" s="124" t="str">
        <f t="shared" si="20"/>
        <v>Nem ismert.</v>
      </c>
    </row>
    <row r="384" spans="2:14" ht="56.25" customHeight="1" x14ac:dyDescent="0.25">
      <c r="B384" s="238"/>
      <c r="C384" s="231"/>
      <c r="D384" s="227"/>
      <c r="E384" s="231"/>
      <c r="F384" s="224"/>
      <c r="G384" s="78" t="s">
        <v>1035</v>
      </c>
      <c r="H384" s="81" t="s">
        <v>739</v>
      </c>
      <c r="I384" s="29"/>
      <c r="J384" s="27"/>
      <c r="K384" s="218"/>
      <c r="L384" s="390"/>
      <c r="M384" s="236"/>
      <c r="N384" s="124" t="str">
        <f t="shared" si="20"/>
        <v>Nem ismert.</v>
      </c>
    </row>
    <row r="385" spans="2:14" ht="56.25" customHeight="1" x14ac:dyDescent="0.25">
      <c r="B385" s="238"/>
      <c r="C385" s="231"/>
      <c r="D385" s="227"/>
      <c r="E385" s="231"/>
      <c r="F385" s="224"/>
      <c r="G385" s="78" t="s">
        <v>1036</v>
      </c>
      <c r="H385" s="81" t="s">
        <v>739</v>
      </c>
      <c r="I385" s="29"/>
      <c r="J385" s="27"/>
      <c r="K385" s="218"/>
      <c r="L385" s="390"/>
      <c r="M385" s="236"/>
      <c r="N385" s="124" t="str">
        <f t="shared" si="20"/>
        <v>Nem ismert.</v>
      </c>
    </row>
    <row r="386" spans="2:14" ht="56.25" customHeight="1" x14ac:dyDescent="0.25">
      <c r="B386" s="238"/>
      <c r="C386" s="231"/>
      <c r="D386" s="227"/>
      <c r="E386" s="231"/>
      <c r="F386" s="224"/>
      <c r="G386" s="78" t="s">
        <v>1037</v>
      </c>
      <c r="H386" s="81" t="s">
        <v>739</v>
      </c>
      <c r="I386" s="29"/>
      <c r="J386" s="27"/>
      <c r="K386" s="218"/>
      <c r="L386" s="390"/>
      <c r="M386" s="236"/>
      <c r="N386" s="124" t="str">
        <f t="shared" si="20"/>
        <v>Nem ismert.</v>
      </c>
    </row>
    <row r="387" spans="2:14" ht="56.25" customHeight="1" x14ac:dyDescent="0.25">
      <c r="B387" s="239"/>
      <c r="C387" s="200"/>
      <c r="D387" s="227"/>
      <c r="E387" s="231"/>
      <c r="F387" s="224"/>
      <c r="G387" s="134" t="s">
        <v>1038</v>
      </c>
      <c r="H387" s="81" t="s">
        <v>739</v>
      </c>
      <c r="I387" s="101" t="s">
        <v>739</v>
      </c>
      <c r="J387" s="27"/>
      <c r="K387" s="219"/>
      <c r="L387" s="244"/>
      <c r="M387" s="208"/>
      <c r="N387" s="81" t="s">
        <v>739</v>
      </c>
    </row>
    <row r="388" spans="2:14" ht="70.5" customHeight="1" x14ac:dyDescent="0.25">
      <c r="B388" s="197" t="s">
        <v>227</v>
      </c>
      <c r="C388" s="253" t="s">
        <v>5</v>
      </c>
      <c r="D388" s="227"/>
      <c r="E388" s="231"/>
      <c r="F388" s="224"/>
      <c r="G388" s="264" t="s">
        <v>817</v>
      </c>
      <c r="H388" s="81" t="s">
        <v>739</v>
      </c>
      <c r="I388" s="82" t="s">
        <v>818</v>
      </c>
      <c r="J388" s="29"/>
      <c r="K388" s="261"/>
      <c r="L388" s="205" t="s">
        <v>227</v>
      </c>
      <c r="M388" s="253" t="s">
        <v>5</v>
      </c>
      <c r="N388" s="124" t="str">
        <f t="shared" ref="N388:N389" si="21">IF(J388="", "Nem ismert.", J388)</f>
        <v>Nem ismert.</v>
      </c>
    </row>
    <row r="389" spans="2:14" ht="70.5" customHeight="1" x14ac:dyDescent="0.25">
      <c r="B389" s="198"/>
      <c r="C389" s="255"/>
      <c r="D389" s="227"/>
      <c r="E389" s="231"/>
      <c r="F389" s="224"/>
      <c r="G389" s="265"/>
      <c r="H389" s="81" t="s">
        <v>739</v>
      </c>
      <c r="I389" s="82" t="s">
        <v>819</v>
      </c>
      <c r="J389" s="27"/>
      <c r="K389" s="263"/>
      <c r="L389" s="389"/>
      <c r="M389" s="255"/>
      <c r="N389" s="63" t="str">
        <f t="shared" si="21"/>
        <v>Nem ismert.</v>
      </c>
    </row>
    <row r="390" spans="2:14" ht="67.5" customHeight="1" x14ac:dyDescent="0.25">
      <c r="B390" s="57" t="s">
        <v>233</v>
      </c>
      <c r="C390" s="58"/>
      <c r="D390" s="227"/>
      <c r="E390" s="231"/>
      <c r="F390" s="224"/>
      <c r="G390" s="70" t="s">
        <v>235</v>
      </c>
      <c r="H390" s="81" t="s">
        <v>739</v>
      </c>
      <c r="I390" s="25"/>
      <c r="J390" s="25"/>
      <c r="K390" s="91"/>
      <c r="L390" s="61" t="s">
        <v>233</v>
      </c>
      <c r="M390" s="62"/>
      <c r="N390" s="50" t="str">
        <f>IF(J390="", "Nem", J390)</f>
        <v>Nem</v>
      </c>
    </row>
    <row r="391" spans="2:14" s="104" customFormat="1" ht="106.5" customHeight="1" x14ac:dyDescent="0.25">
      <c r="B391" s="197" t="s">
        <v>236</v>
      </c>
      <c r="C391" s="266"/>
      <c r="D391" s="227"/>
      <c r="E391" s="231"/>
      <c r="F391" s="224"/>
      <c r="G391" s="60" t="s">
        <v>820</v>
      </c>
      <c r="H391" s="81" t="s">
        <v>739</v>
      </c>
      <c r="I391" s="132" t="s">
        <v>856</v>
      </c>
      <c r="J391" s="132" t="s">
        <v>857</v>
      </c>
      <c r="K391" s="261"/>
      <c r="L391" s="205" t="s">
        <v>236</v>
      </c>
      <c r="M391" s="394"/>
      <c r="N391" s="132" t="s">
        <v>856</v>
      </c>
    </row>
    <row r="392" spans="2:14" s="104" customFormat="1" ht="83.25" customHeight="1" x14ac:dyDescent="0.25">
      <c r="B392" s="230"/>
      <c r="C392" s="267"/>
      <c r="D392" s="227"/>
      <c r="E392" s="231"/>
      <c r="F392" s="224"/>
      <c r="G392" s="82" t="s">
        <v>1122</v>
      </c>
      <c r="H392" s="81" t="s">
        <v>739</v>
      </c>
      <c r="I392" s="29"/>
      <c r="J392" s="27"/>
      <c r="K392" s="262"/>
      <c r="L392" s="235"/>
      <c r="M392" s="395"/>
      <c r="N392" s="124" t="str">
        <f t="shared" ref="N392" si="22">IF(I392="", "Nem ismert.", I392)</f>
        <v>Nem ismert.</v>
      </c>
    </row>
    <row r="393" spans="2:14" s="104" customFormat="1" ht="83.25" customHeight="1" x14ac:dyDescent="0.25">
      <c r="B393" s="230"/>
      <c r="C393" s="267"/>
      <c r="D393" s="227"/>
      <c r="E393" s="231"/>
      <c r="F393" s="224"/>
      <c r="G393" s="82" t="s">
        <v>1123</v>
      </c>
      <c r="H393" s="81" t="s">
        <v>739</v>
      </c>
      <c r="I393" s="29"/>
      <c r="J393" s="27"/>
      <c r="K393" s="262"/>
      <c r="L393" s="235"/>
      <c r="M393" s="395"/>
      <c r="N393" s="124" t="str">
        <f t="shared" ref="N393:N398" si="23">IF(I393="", "Nem ismert.", I393)</f>
        <v>Nem ismert.</v>
      </c>
    </row>
    <row r="394" spans="2:14" s="104" customFormat="1" ht="83.25" customHeight="1" x14ac:dyDescent="0.25">
      <c r="B394" s="230"/>
      <c r="C394" s="267"/>
      <c r="D394" s="227"/>
      <c r="E394" s="231"/>
      <c r="F394" s="224"/>
      <c r="G394" s="82" t="s">
        <v>1124</v>
      </c>
      <c r="H394" s="81" t="s">
        <v>739</v>
      </c>
      <c r="I394" s="29"/>
      <c r="J394" s="27"/>
      <c r="K394" s="262"/>
      <c r="L394" s="235"/>
      <c r="M394" s="395"/>
      <c r="N394" s="124" t="str">
        <f t="shared" si="23"/>
        <v>Nem ismert.</v>
      </c>
    </row>
    <row r="395" spans="2:14" s="104" customFormat="1" ht="83.25" customHeight="1" x14ac:dyDescent="0.25">
      <c r="B395" s="230"/>
      <c r="C395" s="267"/>
      <c r="D395" s="227"/>
      <c r="E395" s="231"/>
      <c r="F395" s="224"/>
      <c r="G395" s="82" t="s">
        <v>1039</v>
      </c>
      <c r="H395" s="81" t="s">
        <v>739</v>
      </c>
      <c r="I395" s="29"/>
      <c r="J395" s="27"/>
      <c r="K395" s="262"/>
      <c r="L395" s="235"/>
      <c r="M395" s="395"/>
      <c r="N395" s="124" t="str">
        <f t="shared" si="23"/>
        <v>Nem ismert.</v>
      </c>
    </row>
    <row r="396" spans="2:14" s="104" customFormat="1" ht="83.25" customHeight="1" x14ac:dyDescent="0.25">
      <c r="B396" s="230"/>
      <c r="C396" s="267"/>
      <c r="D396" s="227"/>
      <c r="E396" s="231"/>
      <c r="F396" s="224"/>
      <c r="G396" s="82" t="s">
        <v>1040</v>
      </c>
      <c r="H396" s="81" t="s">
        <v>739</v>
      </c>
      <c r="I396" s="29"/>
      <c r="J396" s="27"/>
      <c r="K396" s="262"/>
      <c r="L396" s="235"/>
      <c r="M396" s="395"/>
      <c r="N396" s="124" t="str">
        <f t="shared" si="23"/>
        <v>Nem ismert.</v>
      </c>
    </row>
    <row r="397" spans="2:14" s="104" customFormat="1" ht="83.25" customHeight="1" x14ac:dyDescent="0.25">
      <c r="B397" s="198"/>
      <c r="C397" s="268"/>
      <c r="D397" s="227"/>
      <c r="E397" s="231"/>
      <c r="F397" s="225"/>
      <c r="G397" s="82" t="s">
        <v>1041</v>
      </c>
      <c r="H397" s="81" t="s">
        <v>739</v>
      </c>
      <c r="I397" s="29"/>
      <c r="J397" s="27"/>
      <c r="K397" s="263"/>
      <c r="L397" s="389"/>
      <c r="M397" s="396"/>
      <c r="N397" s="124" t="str">
        <f t="shared" si="23"/>
        <v>Nem ismert.</v>
      </c>
    </row>
    <row r="398" spans="2:14" ht="96.75" customHeight="1" x14ac:dyDescent="0.25">
      <c r="B398" s="57" t="s">
        <v>237</v>
      </c>
      <c r="C398" s="58"/>
      <c r="D398" s="227"/>
      <c r="E398" s="231"/>
      <c r="F398" s="209" t="s">
        <v>68</v>
      </c>
      <c r="G398" s="70" t="s">
        <v>864</v>
      </c>
      <c r="H398" s="81" t="s">
        <v>739</v>
      </c>
      <c r="I398" s="29"/>
      <c r="J398" s="39"/>
      <c r="K398" s="91" t="s">
        <v>890</v>
      </c>
      <c r="L398" s="61" t="s">
        <v>237</v>
      </c>
      <c r="M398" s="62"/>
      <c r="N398" s="124" t="str">
        <f t="shared" si="23"/>
        <v>Nem ismert.</v>
      </c>
    </row>
    <row r="399" spans="2:14" ht="25.5" customHeight="1" x14ac:dyDescent="0.25">
      <c r="B399" s="197" t="s">
        <v>237</v>
      </c>
      <c r="C399" s="199" t="s">
        <v>5</v>
      </c>
      <c r="D399" s="227"/>
      <c r="E399" s="231"/>
      <c r="F399" s="343"/>
      <c r="G399" s="220" t="s">
        <v>944</v>
      </c>
      <c r="H399" s="81" t="s">
        <v>739</v>
      </c>
      <c r="I399" s="123" t="s">
        <v>822</v>
      </c>
      <c r="J399" s="29"/>
      <c r="K399" s="347"/>
      <c r="L399" s="205" t="s">
        <v>239</v>
      </c>
      <c r="M399" s="207"/>
      <c r="N399" s="124" t="str">
        <f t="shared" ref="N399:N404" si="24">IF(J399="", "Nem ismert.", J399)</f>
        <v>Nem ismert.</v>
      </c>
    </row>
    <row r="400" spans="2:14" ht="25.5" customHeight="1" x14ac:dyDescent="0.25">
      <c r="B400" s="230"/>
      <c r="C400" s="231"/>
      <c r="D400" s="227"/>
      <c r="E400" s="231"/>
      <c r="F400" s="343"/>
      <c r="G400" s="313"/>
      <c r="H400" s="81" t="s">
        <v>739</v>
      </c>
      <c r="I400" s="123" t="s">
        <v>823</v>
      </c>
      <c r="J400" s="29"/>
      <c r="K400" s="348"/>
      <c r="L400" s="235"/>
      <c r="M400" s="236"/>
      <c r="N400" s="124" t="str">
        <f t="shared" si="24"/>
        <v>Nem ismert.</v>
      </c>
    </row>
    <row r="401" spans="2:14" ht="25.5" customHeight="1" x14ac:dyDescent="0.25">
      <c r="B401" s="230"/>
      <c r="C401" s="231"/>
      <c r="D401" s="227"/>
      <c r="E401" s="231"/>
      <c r="F401" s="343"/>
      <c r="G401" s="313"/>
      <c r="H401" s="81" t="s">
        <v>739</v>
      </c>
      <c r="I401" s="123" t="s">
        <v>824</v>
      </c>
      <c r="J401" s="29"/>
      <c r="K401" s="348"/>
      <c r="L401" s="235"/>
      <c r="M401" s="236"/>
      <c r="N401" s="124" t="str">
        <f t="shared" si="24"/>
        <v>Nem ismert.</v>
      </c>
    </row>
    <row r="402" spans="2:14" ht="25.5" customHeight="1" x14ac:dyDescent="0.25">
      <c r="B402" s="230"/>
      <c r="C402" s="231"/>
      <c r="D402" s="227"/>
      <c r="E402" s="231"/>
      <c r="F402" s="343"/>
      <c r="G402" s="313"/>
      <c r="H402" s="81" t="s">
        <v>739</v>
      </c>
      <c r="I402" s="123" t="s">
        <v>825</v>
      </c>
      <c r="J402" s="29"/>
      <c r="K402" s="348"/>
      <c r="L402" s="235"/>
      <c r="M402" s="236"/>
      <c r="N402" s="124" t="str">
        <f t="shared" si="24"/>
        <v>Nem ismert.</v>
      </c>
    </row>
    <row r="403" spans="2:14" ht="25.5" customHeight="1" x14ac:dyDescent="0.25">
      <c r="B403" s="230"/>
      <c r="C403" s="231"/>
      <c r="D403" s="227"/>
      <c r="E403" s="231"/>
      <c r="F403" s="343"/>
      <c r="G403" s="313"/>
      <c r="H403" s="81" t="s">
        <v>739</v>
      </c>
      <c r="I403" s="123" t="s">
        <v>826</v>
      </c>
      <c r="J403" s="29"/>
      <c r="K403" s="348"/>
      <c r="L403" s="235"/>
      <c r="M403" s="236"/>
      <c r="N403" s="124" t="str">
        <f t="shared" si="24"/>
        <v>Nem ismert.</v>
      </c>
    </row>
    <row r="404" spans="2:14" ht="25.5" customHeight="1" x14ac:dyDescent="0.25">
      <c r="B404" s="198"/>
      <c r="C404" s="200"/>
      <c r="D404" s="228"/>
      <c r="E404" s="200"/>
      <c r="F404" s="210"/>
      <c r="G404" s="221"/>
      <c r="H404" s="81" t="s">
        <v>739</v>
      </c>
      <c r="I404" s="123" t="s">
        <v>827</v>
      </c>
      <c r="J404" s="29"/>
      <c r="K404" s="349"/>
      <c r="L404" s="389"/>
      <c r="M404" s="208"/>
      <c r="N404" s="124" t="str">
        <f t="shared" si="24"/>
        <v>Nem ismert.</v>
      </c>
    </row>
    <row r="405" spans="2:14" ht="179.25" customHeight="1" x14ac:dyDescent="0.25">
      <c r="B405" s="277" t="s">
        <v>239</v>
      </c>
      <c r="C405" s="279"/>
      <c r="D405" s="281"/>
      <c r="E405" s="279"/>
      <c r="F405" s="249" t="s">
        <v>863</v>
      </c>
      <c r="G405" s="251" t="s">
        <v>865</v>
      </c>
      <c r="H405" s="81" t="s">
        <v>739</v>
      </c>
      <c r="I405" s="123" t="s">
        <v>896</v>
      </c>
      <c r="J405" s="29"/>
      <c r="K405" s="217" t="s">
        <v>945</v>
      </c>
      <c r="L405" s="135"/>
      <c r="M405" s="136"/>
      <c r="N405" s="124"/>
    </row>
    <row r="406" spans="2:14" ht="179.25" customHeight="1" x14ac:dyDescent="0.25">
      <c r="B406" s="278"/>
      <c r="C406" s="280"/>
      <c r="D406" s="282"/>
      <c r="E406" s="280"/>
      <c r="F406" s="250"/>
      <c r="G406" s="252"/>
      <c r="H406" s="81" t="s">
        <v>739</v>
      </c>
      <c r="I406" s="123" t="s">
        <v>895</v>
      </c>
      <c r="J406" s="27"/>
      <c r="K406" s="219"/>
      <c r="L406" s="135"/>
      <c r="M406" s="136"/>
      <c r="N406" s="124"/>
    </row>
    <row r="407" spans="2:14" ht="146.25" customHeight="1" x14ac:dyDescent="0.25">
      <c r="B407" s="93" t="s">
        <v>862</v>
      </c>
      <c r="C407" s="137"/>
      <c r="D407" s="138"/>
      <c r="E407" s="137"/>
      <c r="F407" s="139" t="s">
        <v>897</v>
      </c>
      <c r="G407" s="140" t="s">
        <v>898</v>
      </c>
      <c r="H407" s="81" t="s">
        <v>739</v>
      </c>
      <c r="I407" s="25"/>
      <c r="J407" s="110"/>
      <c r="K407" s="141" t="s">
        <v>943</v>
      </c>
      <c r="L407" s="135"/>
      <c r="M407" s="136"/>
      <c r="N407" s="124"/>
    </row>
    <row r="408" spans="2:14" x14ac:dyDescent="0.25">
      <c r="B408" s="142" t="s">
        <v>28</v>
      </c>
      <c r="C408" s="142"/>
      <c r="D408" s="142"/>
      <c r="E408" s="142"/>
      <c r="F408" s="142"/>
      <c r="G408" s="142"/>
      <c r="H408" s="142"/>
      <c r="I408" s="142"/>
      <c r="J408" s="142"/>
      <c r="K408" s="143"/>
      <c r="L408" s="388" t="s">
        <v>28</v>
      </c>
      <c r="M408" s="388"/>
      <c r="N408" s="388"/>
    </row>
    <row r="409" spans="2:14" ht="28.5" customHeight="1" x14ac:dyDescent="0.25">
      <c r="B409" s="359" t="s">
        <v>241</v>
      </c>
      <c r="C409" s="362"/>
      <c r="D409" s="365" t="s">
        <v>860</v>
      </c>
      <c r="E409" s="283"/>
      <c r="F409" s="274" t="s">
        <v>906</v>
      </c>
      <c r="G409" s="356" t="s">
        <v>907</v>
      </c>
      <c r="H409" s="34" t="b">
        <v>0</v>
      </c>
      <c r="I409" s="48" t="s">
        <v>503</v>
      </c>
      <c r="J409" s="101" t="s">
        <v>739</v>
      </c>
      <c r="K409" s="217" t="s">
        <v>891</v>
      </c>
      <c r="L409" s="359" t="s">
        <v>241</v>
      </c>
      <c r="M409" s="362"/>
      <c r="N409" s="50" t="str">
        <f>IF($H$418=TRUE,"",IF(H409=TRUE,I409,""))</f>
        <v/>
      </c>
    </row>
    <row r="410" spans="2:14" ht="28.5" customHeight="1" x14ac:dyDescent="0.25">
      <c r="B410" s="360"/>
      <c r="C410" s="363"/>
      <c r="D410" s="366"/>
      <c r="E410" s="284"/>
      <c r="F410" s="275"/>
      <c r="G410" s="357"/>
      <c r="H410" s="34" t="b">
        <v>0</v>
      </c>
      <c r="I410" s="48" t="s">
        <v>38</v>
      </c>
      <c r="J410" s="101" t="s">
        <v>739</v>
      </c>
      <c r="K410" s="371"/>
      <c r="L410" s="360"/>
      <c r="M410" s="363"/>
      <c r="N410" s="50" t="str">
        <f t="shared" ref="N410:N416" si="25">IF($H$418=TRUE,"",IF(H410=TRUE,I410,""))</f>
        <v/>
      </c>
    </row>
    <row r="411" spans="2:14" ht="28.5" customHeight="1" x14ac:dyDescent="0.25">
      <c r="B411" s="360"/>
      <c r="C411" s="363"/>
      <c r="D411" s="366"/>
      <c r="E411" s="284"/>
      <c r="F411" s="275"/>
      <c r="G411" s="357"/>
      <c r="H411" s="34" t="b">
        <v>0</v>
      </c>
      <c r="I411" s="48" t="s">
        <v>504</v>
      </c>
      <c r="J411" s="101" t="s">
        <v>739</v>
      </c>
      <c r="K411" s="371"/>
      <c r="L411" s="360"/>
      <c r="M411" s="363"/>
      <c r="N411" s="50" t="str">
        <f t="shared" si="25"/>
        <v/>
      </c>
    </row>
    <row r="412" spans="2:14" ht="28.5" customHeight="1" x14ac:dyDescent="0.25">
      <c r="B412" s="360"/>
      <c r="C412" s="363"/>
      <c r="D412" s="366"/>
      <c r="E412" s="284"/>
      <c r="F412" s="275"/>
      <c r="G412" s="357"/>
      <c r="H412" s="34" t="b">
        <v>0</v>
      </c>
      <c r="I412" s="48" t="s">
        <v>505</v>
      </c>
      <c r="J412" s="101" t="s">
        <v>739</v>
      </c>
      <c r="K412" s="371"/>
      <c r="L412" s="360"/>
      <c r="M412" s="363"/>
      <c r="N412" s="50" t="str">
        <f t="shared" si="25"/>
        <v/>
      </c>
    </row>
    <row r="413" spans="2:14" ht="28.5" customHeight="1" x14ac:dyDescent="0.25">
      <c r="B413" s="360"/>
      <c r="C413" s="363"/>
      <c r="D413" s="366"/>
      <c r="E413" s="284"/>
      <c r="F413" s="275"/>
      <c r="G413" s="357"/>
      <c r="H413" s="34" t="b">
        <v>0</v>
      </c>
      <c r="I413" s="48" t="s">
        <v>506</v>
      </c>
      <c r="J413" s="101" t="s">
        <v>739</v>
      </c>
      <c r="K413" s="371"/>
      <c r="L413" s="360"/>
      <c r="M413" s="363"/>
      <c r="N413" s="50" t="str">
        <f t="shared" si="25"/>
        <v/>
      </c>
    </row>
    <row r="414" spans="2:14" ht="28.5" customHeight="1" x14ac:dyDescent="0.25">
      <c r="B414" s="360"/>
      <c r="C414" s="363"/>
      <c r="D414" s="366"/>
      <c r="E414" s="284"/>
      <c r="F414" s="275"/>
      <c r="G414" s="357"/>
      <c r="H414" s="34" t="b">
        <v>0</v>
      </c>
      <c r="I414" s="48" t="s">
        <v>507</v>
      </c>
      <c r="J414" s="101" t="s">
        <v>739</v>
      </c>
      <c r="K414" s="371"/>
      <c r="L414" s="360"/>
      <c r="M414" s="363"/>
      <c r="N414" s="50" t="str">
        <f t="shared" si="25"/>
        <v/>
      </c>
    </row>
    <row r="415" spans="2:14" ht="28.5" customHeight="1" x14ac:dyDescent="0.25">
      <c r="B415" s="360"/>
      <c r="C415" s="363"/>
      <c r="D415" s="366"/>
      <c r="E415" s="284"/>
      <c r="F415" s="275"/>
      <c r="G415" s="357"/>
      <c r="H415" s="34" t="b">
        <v>0</v>
      </c>
      <c r="I415" s="48" t="s">
        <v>508</v>
      </c>
      <c r="J415" s="101" t="s">
        <v>739</v>
      </c>
      <c r="K415" s="371"/>
      <c r="L415" s="360"/>
      <c r="M415" s="363"/>
      <c r="N415" s="50" t="str">
        <f t="shared" si="25"/>
        <v/>
      </c>
    </row>
    <row r="416" spans="2:14" ht="28.5" customHeight="1" x14ac:dyDescent="0.25">
      <c r="B416" s="360"/>
      <c r="C416" s="363"/>
      <c r="D416" s="366"/>
      <c r="E416" s="284"/>
      <c r="F416" s="275"/>
      <c r="G416" s="357"/>
      <c r="H416" s="34" t="b">
        <v>0</v>
      </c>
      <c r="I416" s="48" t="s">
        <v>509</v>
      </c>
      <c r="J416" s="101" t="s">
        <v>739</v>
      </c>
      <c r="K416" s="371"/>
      <c r="L416" s="360"/>
      <c r="M416" s="363"/>
      <c r="N416" s="50" t="str">
        <f t="shared" si="25"/>
        <v/>
      </c>
    </row>
    <row r="417" spans="2:14" ht="28.5" customHeight="1" x14ac:dyDescent="0.25">
      <c r="B417" s="360"/>
      <c r="C417" s="363"/>
      <c r="D417" s="366"/>
      <c r="E417" s="284"/>
      <c r="F417" s="275"/>
      <c r="G417" s="357"/>
      <c r="H417" s="34" t="b">
        <v>0</v>
      </c>
      <c r="I417" s="48" t="s">
        <v>510</v>
      </c>
      <c r="J417" s="25"/>
      <c r="K417" s="371"/>
      <c r="L417" s="360"/>
      <c r="M417" s="363"/>
      <c r="N417" s="144" t="str">
        <f>IF(J417="", "", J417)</f>
        <v/>
      </c>
    </row>
    <row r="418" spans="2:14" ht="28.5" customHeight="1" x14ac:dyDescent="0.25">
      <c r="B418" s="361"/>
      <c r="C418" s="364"/>
      <c r="D418" s="366"/>
      <c r="E418" s="284"/>
      <c r="F418" s="275"/>
      <c r="G418" s="358"/>
      <c r="H418" s="34" t="b">
        <v>0</v>
      </c>
      <c r="I418" s="48" t="s">
        <v>511</v>
      </c>
      <c r="J418" s="101" t="s">
        <v>739</v>
      </c>
      <c r="K418" s="372"/>
      <c r="L418" s="361"/>
      <c r="M418" s="364"/>
      <c r="N418" s="50" t="str">
        <f t="shared" ref="N418:N426" si="26">IF(H418=TRUE, I418, "")</f>
        <v/>
      </c>
    </row>
    <row r="419" spans="2:14" ht="36.75" customHeight="1" x14ac:dyDescent="0.25">
      <c r="B419" s="359" t="s">
        <v>241</v>
      </c>
      <c r="C419" s="199" t="s">
        <v>5</v>
      </c>
      <c r="D419" s="366"/>
      <c r="E419" s="284"/>
      <c r="F419" s="275"/>
      <c r="G419" s="290" t="s">
        <v>828</v>
      </c>
      <c r="H419" s="34" t="b">
        <v>0</v>
      </c>
      <c r="I419" s="48" t="s">
        <v>503</v>
      </c>
      <c r="J419" s="101"/>
      <c r="K419" s="368" t="s">
        <v>908</v>
      </c>
      <c r="L419" s="359" t="s">
        <v>241</v>
      </c>
      <c r="M419" s="207" t="s">
        <v>5</v>
      </c>
      <c r="N419" s="50" t="str">
        <f t="shared" si="26"/>
        <v/>
      </c>
    </row>
    <row r="420" spans="2:14" ht="36.75" customHeight="1" x14ac:dyDescent="0.25">
      <c r="B420" s="360"/>
      <c r="C420" s="231"/>
      <c r="D420" s="366"/>
      <c r="E420" s="284"/>
      <c r="F420" s="275"/>
      <c r="G420" s="291"/>
      <c r="H420" s="34" t="b">
        <v>0</v>
      </c>
      <c r="I420" s="48" t="s">
        <v>38</v>
      </c>
      <c r="J420" s="101" t="s">
        <v>739</v>
      </c>
      <c r="K420" s="369"/>
      <c r="L420" s="360"/>
      <c r="M420" s="236"/>
      <c r="N420" s="50" t="str">
        <f t="shared" si="26"/>
        <v/>
      </c>
    </row>
    <row r="421" spans="2:14" ht="36.75" customHeight="1" x14ac:dyDescent="0.25">
      <c r="B421" s="360"/>
      <c r="C421" s="231"/>
      <c r="D421" s="366"/>
      <c r="E421" s="284"/>
      <c r="F421" s="275"/>
      <c r="G421" s="291"/>
      <c r="H421" s="34" t="b">
        <v>0</v>
      </c>
      <c r="I421" s="48" t="s">
        <v>504</v>
      </c>
      <c r="J421" s="101" t="s">
        <v>739</v>
      </c>
      <c r="K421" s="369"/>
      <c r="L421" s="360"/>
      <c r="M421" s="236"/>
      <c r="N421" s="50" t="str">
        <f t="shared" si="26"/>
        <v/>
      </c>
    </row>
    <row r="422" spans="2:14" ht="36.75" customHeight="1" x14ac:dyDescent="0.25">
      <c r="B422" s="360"/>
      <c r="C422" s="231"/>
      <c r="D422" s="366"/>
      <c r="E422" s="284"/>
      <c r="F422" s="275"/>
      <c r="G422" s="291"/>
      <c r="H422" s="34" t="b">
        <v>0</v>
      </c>
      <c r="I422" s="48" t="s">
        <v>505</v>
      </c>
      <c r="J422" s="101" t="s">
        <v>739</v>
      </c>
      <c r="K422" s="369"/>
      <c r="L422" s="360"/>
      <c r="M422" s="236"/>
      <c r="N422" s="50" t="str">
        <f t="shared" si="26"/>
        <v/>
      </c>
    </row>
    <row r="423" spans="2:14" ht="36.75" customHeight="1" x14ac:dyDescent="0.25">
      <c r="B423" s="360"/>
      <c r="C423" s="231"/>
      <c r="D423" s="366"/>
      <c r="E423" s="284"/>
      <c r="F423" s="275"/>
      <c r="G423" s="291"/>
      <c r="H423" s="34" t="b">
        <v>0</v>
      </c>
      <c r="I423" s="48" t="s">
        <v>506</v>
      </c>
      <c r="J423" s="101" t="s">
        <v>739</v>
      </c>
      <c r="K423" s="369"/>
      <c r="L423" s="360"/>
      <c r="M423" s="236"/>
      <c r="N423" s="50" t="str">
        <f t="shared" si="26"/>
        <v/>
      </c>
    </row>
    <row r="424" spans="2:14" ht="36.75" customHeight="1" x14ac:dyDescent="0.25">
      <c r="B424" s="360"/>
      <c r="C424" s="231"/>
      <c r="D424" s="366"/>
      <c r="E424" s="284"/>
      <c r="F424" s="275"/>
      <c r="G424" s="291"/>
      <c r="H424" s="34" t="b">
        <v>0</v>
      </c>
      <c r="I424" s="48" t="s">
        <v>507</v>
      </c>
      <c r="J424" s="101" t="s">
        <v>739</v>
      </c>
      <c r="K424" s="369"/>
      <c r="L424" s="360"/>
      <c r="M424" s="236"/>
      <c r="N424" s="50" t="str">
        <f t="shared" si="26"/>
        <v/>
      </c>
    </row>
    <row r="425" spans="2:14" ht="36.75" customHeight="1" x14ac:dyDescent="0.25">
      <c r="B425" s="360"/>
      <c r="C425" s="231"/>
      <c r="D425" s="366"/>
      <c r="E425" s="284"/>
      <c r="F425" s="275"/>
      <c r="G425" s="291"/>
      <c r="H425" s="34" t="b">
        <v>0</v>
      </c>
      <c r="I425" s="48" t="s">
        <v>508</v>
      </c>
      <c r="J425" s="101" t="s">
        <v>739</v>
      </c>
      <c r="K425" s="369"/>
      <c r="L425" s="360"/>
      <c r="M425" s="236"/>
      <c r="N425" s="50" t="str">
        <f t="shared" si="26"/>
        <v/>
      </c>
    </row>
    <row r="426" spans="2:14" ht="36.75" customHeight="1" x14ac:dyDescent="0.25">
      <c r="B426" s="360"/>
      <c r="C426" s="231"/>
      <c r="D426" s="366"/>
      <c r="E426" s="284"/>
      <c r="F426" s="275"/>
      <c r="G426" s="291"/>
      <c r="H426" s="34" t="b">
        <v>0</v>
      </c>
      <c r="I426" s="48" t="s">
        <v>509</v>
      </c>
      <c r="J426" s="101" t="s">
        <v>739</v>
      </c>
      <c r="K426" s="369"/>
      <c r="L426" s="360"/>
      <c r="M426" s="236"/>
      <c r="N426" s="50" t="str">
        <f t="shared" si="26"/>
        <v/>
      </c>
    </row>
    <row r="427" spans="2:14" ht="36.75" customHeight="1" x14ac:dyDescent="0.25">
      <c r="B427" s="361"/>
      <c r="C427" s="200"/>
      <c r="D427" s="366"/>
      <c r="E427" s="284"/>
      <c r="F427" s="275"/>
      <c r="G427" s="292"/>
      <c r="H427" s="34" t="b">
        <v>0</v>
      </c>
      <c r="I427" s="48" t="s">
        <v>510</v>
      </c>
      <c r="J427" s="25"/>
      <c r="K427" s="370"/>
      <c r="L427" s="361"/>
      <c r="M427" s="208"/>
      <c r="N427" s="144" t="str">
        <f>IF(J427="", "", J427)</f>
        <v/>
      </c>
    </row>
    <row r="428" spans="2:14" ht="50.25" customHeight="1" x14ac:dyDescent="0.25">
      <c r="B428" s="359" t="s">
        <v>241</v>
      </c>
      <c r="C428" s="199" t="s">
        <v>6</v>
      </c>
      <c r="D428" s="366"/>
      <c r="E428" s="284"/>
      <c r="F428" s="275"/>
      <c r="G428" s="374" t="s">
        <v>829</v>
      </c>
      <c r="H428" s="34" t="b">
        <v>0</v>
      </c>
      <c r="I428" s="48" t="s">
        <v>513</v>
      </c>
      <c r="J428" s="101" t="s">
        <v>739</v>
      </c>
      <c r="K428" s="217"/>
      <c r="L428" s="359" t="s">
        <v>241</v>
      </c>
      <c r="M428" s="207" t="s">
        <v>6</v>
      </c>
      <c r="N428" s="50" t="str">
        <f>IF(H428=TRUE, I428, "")</f>
        <v/>
      </c>
    </row>
    <row r="429" spans="2:14" ht="50.25" customHeight="1" x14ac:dyDescent="0.25">
      <c r="B429" s="360"/>
      <c r="C429" s="231"/>
      <c r="D429" s="366"/>
      <c r="E429" s="284"/>
      <c r="F429" s="275"/>
      <c r="G429" s="375"/>
      <c r="H429" s="34" t="b">
        <v>0</v>
      </c>
      <c r="I429" s="48" t="s">
        <v>512</v>
      </c>
      <c r="J429" s="101" t="s">
        <v>739</v>
      </c>
      <c r="K429" s="218"/>
      <c r="L429" s="360"/>
      <c r="M429" s="236"/>
      <c r="N429" s="50" t="str">
        <f>IF(H429=TRUE, I429, "")</f>
        <v/>
      </c>
    </row>
    <row r="430" spans="2:14" ht="50.25" customHeight="1" x14ac:dyDescent="0.25">
      <c r="B430" s="360"/>
      <c r="C430" s="231"/>
      <c r="D430" s="366"/>
      <c r="E430" s="284"/>
      <c r="F430" s="275"/>
      <c r="G430" s="375"/>
      <c r="H430" s="34" t="b">
        <v>0</v>
      </c>
      <c r="I430" s="48" t="s">
        <v>831</v>
      </c>
      <c r="J430" s="25"/>
      <c r="K430" s="218"/>
      <c r="L430" s="360"/>
      <c r="M430" s="236"/>
      <c r="N430" s="144" t="str">
        <f>IF(J430="", "", J430)</f>
        <v/>
      </c>
    </row>
    <row r="431" spans="2:14" ht="50.25" customHeight="1" x14ac:dyDescent="0.25">
      <c r="B431" s="360"/>
      <c r="C431" s="231"/>
      <c r="D431" s="366"/>
      <c r="E431" s="284"/>
      <c r="F431" s="275"/>
      <c r="G431" s="375"/>
      <c r="H431" s="34" t="b">
        <v>0</v>
      </c>
      <c r="I431" s="48" t="s">
        <v>522</v>
      </c>
      <c r="J431" s="101" t="s">
        <v>739</v>
      </c>
      <c r="K431" s="218"/>
      <c r="L431" s="360"/>
      <c r="M431" s="236"/>
      <c r="N431" s="50" t="str">
        <f>IF(H431=TRUE, I431, "")</f>
        <v/>
      </c>
    </row>
    <row r="432" spans="2:14" ht="50.25" customHeight="1" x14ac:dyDescent="0.25">
      <c r="B432" s="360"/>
      <c r="C432" s="231"/>
      <c r="D432" s="366"/>
      <c r="E432" s="284"/>
      <c r="F432" s="275"/>
      <c r="G432" s="375"/>
      <c r="H432" s="34" t="b">
        <v>0</v>
      </c>
      <c r="I432" s="48" t="s">
        <v>832</v>
      </c>
      <c r="J432" s="25"/>
      <c r="K432" s="218"/>
      <c r="L432" s="360"/>
      <c r="M432" s="236"/>
      <c r="N432" s="144" t="str">
        <f>IF(J432="", "", J432)</f>
        <v/>
      </c>
    </row>
    <row r="433" spans="2:14" ht="50.25" customHeight="1" x14ac:dyDescent="0.25">
      <c r="B433" s="360"/>
      <c r="C433" s="231"/>
      <c r="D433" s="366"/>
      <c r="E433" s="284"/>
      <c r="F433" s="275"/>
      <c r="G433" s="375"/>
      <c r="H433" s="34" t="b">
        <v>0</v>
      </c>
      <c r="I433" s="48" t="s">
        <v>523</v>
      </c>
      <c r="J433" s="101" t="s">
        <v>739</v>
      </c>
      <c r="K433" s="218"/>
      <c r="L433" s="360"/>
      <c r="M433" s="236"/>
      <c r="N433" s="50" t="str">
        <f>IF(H433=TRUE, I433, "")</f>
        <v/>
      </c>
    </row>
    <row r="434" spans="2:14" ht="50.25" customHeight="1" x14ac:dyDescent="0.25">
      <c r="B434" s="360"/>
      <c r="C434" s="231"/>
      <c r="D434" s="366"/>
      <c r="E434" s="284"/>
      <c r="F434" s="275"/>
      <c r="G434" s="375"/>
      <c r="H434" s="34" t="b">
        <v>0</v>
      </c>
      <c r="I434" s="48" t="s">
        <v>833</v>
      </c>
      <c r="J434" s="25"/>
      <c r="K434" s="218"/>
      <c r="L434" s="360"/>
      <c r="M434" s="236"/>
      <c r="N434" s="144" t="str">
        <f>IF(J434="", "", J434)</f>
        <v/>
      </c>
    </row>
    <row r="435" spans="2:14" ht="50.25" customHeight="1" x14ac:dyDescent="0.25">
      <c r="B435" s="360"/>
      <c r="C435" s="231"/>
      <c r="D435" s="366"/>
      <c r="E435" s="284"/>
      <c r="F435" s="275"/>
      <c r="G435" s="375"/>
      <c r="H435" s="34" t="b">
        <v>0</v>
      </c>
      <c r="I435" s="48" t="s">
        <v>524</v>
      </c>
      <c r="J435" s="101" t="s">
        <v>739</v>
      </c>
      <c r="K435" s="218"/>
      <c r="L435" s="360"/>
      <c r="M435" s="236"/>
      <c r="N435" s="50" t="str">
        <f>IF(H435=TRUE, I435, "")</f>
        <v/>
      </c>
    </row>
    <row r="436" spans="2:14" ht="50.25" customHeight="1" x14ac:dyDescent="0.25">
      <c r="B436" s="360"/>
      <c r="C436" s="231"/>
      <c r="D436" s="366"/>
      <c r="E436" s="284"/>
      <c r="F436" s="275"/>
      <c r="G436" s="375"/>
      <c r="H436" s="34" t="b">
        <v>0</v>
      </c>
      <c r="I436" s="48" t="s">
        <v>834</v>
      </c>
      <c r="J436" s="25"/>
      <c r="K436" s="218"/>
      <c r="L436" s="360"/>
      <c r="M436" s="236"/>
      <c r="N436" s="144" t="str">
        <f>IF(J436="", "", J436)</f>
        <v/>
      </c>
    </row>
    <row r="437" spans="2:14" ht="50.25" customHeight="1" x14ac:dyDescent="0.25">
      <c r="B437" s="360"/>
      <c r="C437" s="231"/>
      <c r="D437" s="366"/>
      <c r="E437" s="284"/>
      <c r="F437" s="275"/>
      <c r="G437" s="375"/>
      <c r="H437" s="34" t="b">
        <v>0</v>
      </c>
      <c r="I437" s="48" t="s">
        <v>525</v>
      </c>
      <c r="J437" s="101" t="s">
        <v>739</v>
      </c>
      <c r="K437" s="218"/>
      <c r="L437" s="360"/>
      <c r="M437" s="236"/>
      <c r="N437" s="50" t="str">
        <f>IF(H437=TRUE, I437, "")</f>
        <v/>
      </c>
    </row>
    <row r="438" spans="2:14" ht="50.25" customHeight="1" x14ac:dyDescent="0.25">
      <c r="B438" s="360"/>
      <c r="C438" s="231"/>
      <c r="D438" s="366"/>
      <c r="E438" s="284"/>
      <c r="F438" s="275"/>
      <c r="G438" s="375"/>
      <c r="H438" s="34" t="b">
        <v>0</v>
      </c>
      <c r="I438" s="48" t="s">
        <v>835</v>
      </c>
      <c r="J438" s="25"/>
      <c r="K438" s="218"/>
      <c r="L438" s="360"/>
      <c r="M438" s="236"/>
      <c r="N438" s="144" t="str">
        <f>IF(J438="", "", J438)</f>
        <v/>
      </c>
    </row>
    <row r="439" spans="2:14" ht="50.25" customHeight="1" x14ac:dyDescent="0.25">
      <c r="B439" s="360"/>
      <c r="C439" s="231"/>
      <c r="D439" s="366"/>
      <c r="E439" s="284"/>
      <c r="F439" s="275"/>
      <c r="G439" s="375"/>
      <c r="H439" s="34" t="b">
        <v>0</v>
      </c>
      <c r="I439" s="48" t="s">
        <v>528</v>
      </c>
      <c r="J439" s="101" t="s">
        <v>739</v>
      </c>
      <c r="K439" s="218"/>
      <c r="L439" s="360"/>
      <c r="M439" s="236"/>
      <c r="N439" s="50" t="str">
        <f>IF(H439=TRUE, I439, "")</f>
        <v/>
      </c>
    </row>
    <row r="440" spans="2:14" ht="50.25" customHeight="1" x14ac:dyDescent="0.25">
      <c r="B440" s="360"/>
      <c r="C440" s="231"/>
      <c r="D440" s="366"/>
      <c r="E440" s="284"/>
      <c r="F440" s="275"/>
      <c r="G440" s="375"/>
      <c r="H440" s="34" t="b">
        <v>0</v>
      </c>
      <c r="I440" s="48" t="s">
        <v>836</v>
      </c>
      <c r="J440" s="25"/>
      <c r="K440" s="218"/>
      <c r="L440" s="360"/>
      <c r="M440" s="236"/>
      <c r="N440" s="144" t="str">
        <f>IF(J440="", "", J440)</f>
        <v/>
      </c>
    </row>
    <row r="441" spans="2:14" ht="50.25" customHeight="1" x14ac:dyDescent="0.25">
      <c r="B441" s="360"/>
      <c r="C441" s="231"/>
      <c r="D441" s="366"/>
      <c r="E441" s="284"/>
      <c r="F441" s="275"/>
      <c r="G441" s="375"/>
      <c r="H441" s="34" t="b">
        <v>0</v>
      </c>
      <c r="I441" s="48" t="s">
        <v>526</v>
      </c>
      <c r="J441" s="101" t="s">
        <v>739</v>
      </c>
      <c r="K441" s="218"/>
      <c r="L441" s="360"/>
      <c r="M441" s="236"/>
      <c r="N441" s="50" t="str">
        <f>IF(H441=TRUE, I441, "")</f>
        <v/>
      </c>
    </row>
    <row r="442" spans="2:14" ht="50.25" customHeight="1" x14ac:dyDescent="0.25">
      <c r="B442" s="360"/>
      <c r="C442" s="231"/>
      <c r="D442" s="366"/>
      <c r="E442" s="284"/>
      <c r="F442" s="275"/>
      <c r="G442" s="375"/>
      <c r="H442" s="34" t="b">
        <v>0</v>
      </c>
      <c r="I442" s="48" t="s">
        <v>837</v>
      </c>
      <c r="J442" s="25"/>
      <c r="K442" s="218"/>
      <c r="L442" s="360"/>
      <c r="M442" s="236"/>
      <c r="N442" s="144" t="str">
        <f>IF(J442="", "", J442)</f>
        <v/>
      </c>
    </row>
    <row r="443" spans="2:14" ht="50.25" customHeight="1" x14ac:dyDescent="0.25">
      <c r="B443" s="360"/>
      <c r="C443" s="231"/>
      <c r="D443" s="366"/>
      <c r="E443" s="284"/>
      <c r="F443" s="275"/>
      <c r="G443" s="375"/>
      <c r="H443" s="34" t="b">
        <v>0</v>
      </c>
      <c r="I443" s="48" t="s">
        <v>838</v>
      </c>
      <c r="J443" s="25"/>
      <c r="K443" s="218"/>
      <c r="L443" s="360"/>
      <c r="M443" s="236"/>
      <c r="N443" s="144" t="str">
        <f>IF(J443="", "", J443)</f>
        <v/>
      </c>
    </row>
    <row r="444" spans="2:14" ht="50.25" customHeight="1" x14ac:dyDescent="0.25">
      <c r="B444" s="361"/>
      <c r="C444" s="200"/>
      <c r="D444" s="367"/>
      <c r="E444" s="285"/>
      <c r="F444" s="276"/>
      <c r="G444" s="376"/>
      <c r="H444" s="34" t="b">
        <v>0</v>
      </c>
      <c r="I444" s="48" t="s">
        <v>839</v>
      </c>
      <c r="J444" s="25"/>
      <c r="K444" s="219"/>
      <c r="L444" s="361"/>
      <c r="M444" s="208"/>
      <c r="N444" s="144" t="str">
        <f>IF(J444="", "", J444)</f>
        <v/>
      </c>
    </row>
    <row r="445" spans="2:14" ht="143.25" customHeight="1" x14ac:dyDescent="0.25">
      <c r="B445" s="145" t="s">
        <v>271</v>
      </c>
      <c r="C445" s="58"/>
      <c r="D445" s="377" t="s">
        <v>69</v>
      </c>
      <c r="E445" s="199"/>
      <c r="F445" s="146" t="s">
        <v>70</v>
      </c>
      <c r="G445" s="60" t="s">
        <v>946</v>
      </c>
      <c r="H445" s="101" t="s">
        <v>739</v>
      </c>
      <c r="I445" s="25"/>
      <c r="J445" s="101" t="s">
        <v>739</v>
      </c>
      <c r="K445" s="91"/>
      <c r="L445" s="145" t="s">
        <v>271</v>
      </c>
      <c r="M445" s="62"/>
      <c r="N445" s="50" t="str">
        <f t="shared" ref="N445:N450" si="27">IF(I445="", "Nem ismert.", I445)</f>
        <v>Nem ismert.</v>
      </c>
    </row>
    <row r="446" spans="2:14" ht="168.75" x14ac:dyDescent="0.25">
      <c r="B446" s="145" t="s">
        <v>273</v>
      </c>
      <c r="C446" s="58"/>
      <c r="D446" s="377"/>
      <c r="E446" s="231"/>
      <c r="F446" s="175" t="s">
        <v>1220</v>
      </c>
      <c r="G446" s="60" t="s">
        <v>840</v>
      </c>
      <c r="H446" s="101" t="s">
        <v>739</v>
      </c>
      <c r="I446" s="27"/>
      <c r="J446" s="101" t="s">
        <v>739</v>
      </c>
      <c r="K446" s="91"/>
      <c r="L446" s="145" t="s">
        <v>273</v>
      </c>
      <c r="M446" s="62"/>
      <c r="N446" s="63" t="str">
        <f t="shared" si="27"/>
        <v>Nem ismert.</v>
      </c>
    </row>
    <row r="447" spans="2:14" ht="84.75" customHeight="1" x14ac:dyDescent="0.25">
      <c r="B447" s="145" t="s">
        <v>274</v>
      </c>
      <c r="C447" s="58"/>
      <c r="D447" s="377"/>
      <c r="E447" s="231"/>
      <c r="F447" s="373" t="s">
        <v>29</v>
      </c>
      <c r="G447" s="70" t="s">
        <v>275</v>
      </c>
      <c r="H447" s="101" t="s">
        <v>739</v>
      </c>
      <c r="I447" s="25"/>
      <c r="J447" s="101" t="s">
        <v>739</v>
      </c>
      <c r="K447" s="91" t="s">
        <v>331</v>
      </c>
      <c r="L447" s="145" t="s">
        <v>274</v>
      </c>
      <c r="M447" s="62"/>
      <c r="N447" s="50" t="str">
        <f t="shared" si="27"/>
        <v>Nem ismert.</v>
      </c>
    </row>
    <row r="448" spans="2:14" ht="87" customHeight="1" x14ac:dyDescent="0.25">
      <c r="B448" s="57" t="s">
        <v>274</v>
      </c>
      <c r="C448" s="58" t="s">
        <v>5</v>
      </c>
      <c r="D448" s="377"/>
      <c r="E448" s="231"/>
      <c r="F448" s="373"/>
      <c r="G448" s="76" t="s">
        <v>276</v>
      </c>
      <c r="H448" s="101" t="s">
        <v>739</v>
      </c>
      <c r="I448" s="25"/>
      <c r="J448" s="101" t="s">
        <v>739</v>
      </c>
      <c r="K448" s="100"/>
      <c r="L448" s="61" t="s">
        <v>274</v>
      </c>
      <c r="M448" s="62" t="s">
        <v>5</v>
      </c>
      <c r="N448" s="50" t="str">
        <f t="shared" si="27"/>
        <v>Nem ismert.</v>
      </c>
    </row>
    <row r="449" spans="2:14" ht="85.5" customHeight="1" x14ac:dyDescent="0.25">
      <c r="B449" s="57" t="s">
        <v>277</v>
      </c>
      <c r="C449" s="58"/>
      <c r="D449" s="377"/>
      <c r="E449" s="231"/>
      <c r="F449" s="274" t="s">
        <v>71</v>
      </c>
      <c r="G449" s="60" t="s">
        <v>278</v>
      </c>
      <c r="H449" s="101" t="s">
        <v>739</v>
      </c>
      <c r="I449" s="25"/>
      <c r="J449" s="101" t="s">
        <v>739</v>
      </c>
      <c r="K449" s="91" t="s">
        <v>329</v>
      </c>
      <c r="L449" s="61" t="s">
        <v>277</v>
      </c>
      <c r="M449" s="62"/>
      <c r="N449" s="50" t="str">
        <f t="shared" si="27"/>
        <v>Nem ismert.</v>
      </c>
    </row>
    <row r="450" spans="2:14" ht="166.5" customHeight="1" x14ac:dyDescent="0.25">
      <c r="B450" s="57" t="s">
        <v>277</v>
      </c>
      <c r="C450" s="58" t="s">
        <v>5</v>
      </c>
      <c r="D450" s="377"/>
      <c r="E450" s="231"/>
      <c r="F450" s="275"/>
      <c r="G450" s="76" t="s">
        <v>892</v>
      </c>
      <c r="H450" s="101" t="s">
        <v>739</v>
      </c>
      <c r="I450" s="25"/>
      <c r="J450" s="101" t="s">
        <v>739</v>
      </c>
      <c r="K450" s="100"/>
      <c r="L450" s="61" t="s">
        <v>277</v>
      </c>
      <c r="M450" s="62" t="s">
        <v>5</v>
      </c>
      <c r="N450" s="50" t="str">
        <f t="shared" si="27"/>
        <v>Nem ismert.</v>
      </c>
    </row>
    <row r="451" spans="2:14" ht="69.75" customHeight="1" x14ac:dyDescent="0.25">
      <c r="B451" s="277" t="s">
        <v>277</v>
      </c>
      <c r="C451" s="199" t="s">
        <v>6</v>
      </c>
      <c r="D451" s="377"/>
      <c r="E451" s="231"/>
      <c r="F451" s="275"/>
      <c r="G451" s="264" t="s">
        <v>841</v>
      </c>
      <c r="H451" s="35" t="b">
        <v>0</v>
      </c>
      <c r="I451" s="48" t="s">
        <v>534</v>
      </c>
      <c r="J451" s="101" t="s">
        <v>739</v>
      </c>
      <c r="K451" s="261"/>
      <c r="L451" s="397" t="s">
        <v>277</v>
      </c>
      <c r="M451" s="207" t="s">
        <v>6</v>
      </c>
      <c r="N451" s="50" t="str">
        <f t="shared" ref="N451:N461" si="28">IF($H$462=TRUE,"",IF(H451=TRUE,I451,""))</f>
        <v/>
      </c>
    </row>
    <row r="452" spans="2:14" ht="69.75" customHeight="1" x14ac:dyDescent="0.25">
      <c r="B452" s="286"/>
      <c r="C452" s="231"/>
      <c r="D452" s="377"/>
      <c r="E452" s="231"/>
      <c r="F452" s="275"/>
      <c r="G452" s="272"/>
      <c r="H452" s="35" t="b">
        <v>0</v>
      </c>
      <c r="I452" s="48" t="s">
        <v>535</v>
      </c>
      <c r="J452" s="101" t="s">
        <v>739</v>
      </c>
      <c r="K452" s="262"/>
      <c r="L452" s="398"/>
      <c r="M452" s="236"/>
      <c r="N452" s="50" t="str">
        <f t="shared" si="28"/>
        <v/>
      </c>
    </row>
    <row r="453" spans="2:14" ht="69.75" customHeight="1" x14ac:dyDescent="0.25">
      <c r="B453" s="286"/>
      <c r="C453" s="231"/>
      <c r="D453" s="377"/>
      <c r="E453" s="231"/>
      <c r="F453" s="275"/>
      <c r="G453" s="272"/>
      <c r="H453" s="35" t="b">
        <v>0</v>
      </c>
      <c r="I453" s="48" t="s">
        <v>536</v>
      </c>
      <c r="J453" s="101" t="s">
        <v>739</v>
      </c>
      <c r="K453" s="262"/>
      <c r="L453" s="398"/>
      <c r="M453" s="236"/>
      <c r="N453" s="50" t="str">
        <f t="shared" si="28"/>
        <v/>
      </c>
    </row>
    <row r="454" spans="2:14" ht="69.75" customHeight="1" x14ac:dyDescent="0.25">
      <c r="B454" s="286"/>
      <c r="C454" s="231"/>
      <c r="D454" s="377"/>
      <c r="E454" s="231"/>
      <c r="F454" s="275"/>
      <c r="G454" s="272"/>
      <c r="H454" s="35" t="b">
        <v>0</v>
      </c>
      <c r="I454" s="147" t="s">
        <v>909</v>
      </c>
      <c r="J454" s="101" t="s">
        <v>739</v>
      </c>
      <c r="K454" s="262"/>
      <c r="L454" s="398"/>
      <c r="M454" s="236"/>
      <c r="N454" s="50" t="str">
        <f t="shared" si="28"/>
        <v/>
      </c>
    </row>
    <row r="455" spans="2:14" ht="69.75" customHeight="1" x14ac:dyDescent="0.25">
      <c r="B455" s="286"/>
      <c r="C455" s="231"/>
      <c r="D455" s="377"/>
      <c r="E455" s="231"/>
      <c r="F455" s="275"/>
      <c r="G455" s="272"/>
      <c r="H455" s="35" t="b">
        <v>0</v>
      </c>
      <c r="I455" s="48" t="s">
        <v>537</v>
      </c>
      <c r="J455" s="101" t="s">
        <v>739</v>
      </c>
      <c r="K455" s="262"/>
      <c r="L455" s="398"/>
      <c r="M455" s="236"/>
      <c r="N455" s="50" t="str">
        <f t="shared" si="28"/>
        <v/>
      </c>
    </row>
    <row r="456" spans="2:14" ht="69.75" customHeight="1" x14ac:dyDescent="0.25">
      <c r="B456" s="286"/>
      <c r="C456" s="231"/>
      <c r="D456" s="377"/>
      <c r="E456" s="231"/>
      <c r="F456" s="275"/>
      <c r="G456" s="272"/>
      <c r="H456" s="35" t="b">
        <v>0</v>
      </c>
      <c r="I456" s="48" t="s">
        <v>538</v>
      </c>
      <c r="J456" s="101" t="s">
        <v>739</v>
      </c>
      <c r="K456" s="262"/>
      <c r="L456" s="398"/>
      <c r="M456" s="236"/>
      <c r="N456" s="50" t="str">
        <f t="shared" si="28"/>
        <v/>
      </c>
    </row>
    <row r="457" spans="2:14" ht="69.75" customHeight="1" x14ac:dyDescent="0.25">
      <c r="B457" s="286"/>
      <c r="C457" s="231"/>
      <c r="D457" s="377"/>
      <c r="E457" s="231"/>
      <c r="F457" s="275"/>
      <c r="G457" s="272"/>
      <c r="H457" s="35" t="b">
        <v>0</v>
      </c>
      <c r="I457" s="48" t="s">
        <v>539</v>
      </c>
      <c r="J457" s="101" t="s">
        <v>739</v>
      </c>
      <c r="K457" s="262"/>
      <c r="L457" s="398"/>
      <c r="M457" s="236"/>
      <c r="N457" s="50" t="str">
        <f t="shared" si="28"/>
        <v/>
      </c>
    </row>
    <row r="458" spans="2:14" ht="69.75" customHeight="1" x14ac:dyDescent="0.25">
      <c r="B458" s="286"/>
      <c r="C458" s="231"/>
      <c r="D458" s="377"/>
      <c r="E458" s="231"/>
      <c r="F458" s="275"/>
      <c r="G458" s="272"/>
      <c r="H458" s="35" t="b">
        <v>0</v>
      </c>
      <c r="I458" s="48" t="s">
        <v>540</v>
      </c>
      <c r="J458" s="101" t="s">
        <v>739</v>
      </c>
      <c r="K458" s="262"/>
      <c r="L458" s="398"/>
      <c r="M458" s="236"/>
      <c r="N458" s="50" t="str">
        <f t="shared" si="28"/>
        <v/>
      </c>
    </row>
    <row r="459" spans="2:14" ht="69.75" customHeight="1" x14ac:dyDescent="0.25">
      <c r="B459" s="286"/>
      <c r="C459" s="231"/>
      <c r="D459" s="377"/>
      <c r="E459" s="231"/>
      <c r="F459" s="275"/>
      <c r="G459" s="272"/>
      <c r="H459" s="35" t="b">
        <v>0</v>
      </c>
      <c r="I459" s="48" t="s">
        <v>541</v>
      </c>
      <c r="J459" s="101" t="s">
        <v>739</v>
      </c>
      <c r="K459" s="262"/>
      <c r="L459" s="398"/>
      <c r="M459" s="236"/>
      <c r="N459" s="50" t="str">
        <f t="shared" si="28"/>
        <v/>
      </c>
    </row>
    <row r="460" spans="2:14" ht="69.75" customHeight="1" x14ac:dyDescent="0.25">
      <c r="B460" s="286"/>
      <c r="C460" s="231"/>
      <c r="D460" s="377"/>
      <c r="E460" s="231"/>
      <c r="F460" s="275"/>
      <c r="G460" s="272"/>
      <c r="H460" s="35" t="b">
        <v>0</v>
      </c>
      <c r="I460" s="48" t="s">
        <v>542</v>
      </c>
      <c r="J460" s="101" t="s">
        <v>739</v>
      </c>
      <c r="K460" s="262"/>
      <c r="L460" s="398"/>
      <c r="M460" s="236"/>
      <c r="N460" s="50" t="str">
        <f t="shared" si="28"/>
        <v/>
      </c>
    </row>
    <row r="461" spans="2:14" ht="69.75" customHeight="1" x14ac:dyDescent="0.25">
      <c r="B461" s="286"/>
      <c r="C461" s="231"/>
      <c r="D461" s="377"/>
      <c r="E461" s="231"/>
      <c r="F461" s="275"/>
      <c r="G461" s="272"/>
      <c r="H461" s="35" t="b">
        <v>0</v>
      </c>
      <c r="I461" s="48" t="s">
        <v>543</v>
      </c>
      <c r="J461" s="101" t="s">
        <v>739</v>
      </c>
      <c r="K461" s="262"/>
      <c r="L461" s="398"/>
      <c r="M461" s="236"/>
      <c r="N461" s="50" t="str">
        <f t="shared" si="28"/>
        <v/>
      </c>
    </row>
    <row r="462" spans="2:14" ht="69.75" customHeight="1" x14ac:dyDescent="0.25">
      <c r="B462" s="278"/>
      <c r="C462" s="200"/>
      <c r="D462" s="377"/>
      <c r="E462" s="231"/>
      <c r="F462" s="275"/>
      <c r="G462" s="265"/>
      <c r="H462" s="35" t="b">
        <v>0</v>
      </c>
      <c r="I462" s="48" t="s">
        <v>544</v>
      </c>
      <c r="J462" s="101" t="s">
        <v>739</v>
      </c>
      <c r="K462" s="263"/>
      <c r="L462" s="399"/>
      <c r="M462" s="208"/>
      <c r="N462" s="50" t="str">
        <f t="shared" ref="N462:N469" si="29">IF(H462=TRUE, I462, "")</f>
        <v/>
      </c>
    </row>
    <row r="463" spans="2:14" ht="45" customHeight="1" x14ac:dyDescent="0.25">
      <c r="B463" s="197" t="s">
        <v>277</v>
      </c>
      <c r="C463" s="199" t="s">
        <v>32</v>
      </c>
      <c r="D463" s="377"/>
      <c r="E463" s="231"/>
      <c r="F463" s="275"/>
      <c r="G463" s="264" t="s">
        <v>842</v>
      </c>
      <c r="H463" s="35" t="b">
        <v>0</v>
      </c>
      <c r="I463" s="48" t="s">
        <v>545</v>
      </c>
      <c r="J463" s="101" t="s">
        <v>739</v>
      </c>
      <c r="K463" s="217"/>
      <c r="L463" s="205" t="s">
        <v>277</v>
      </c>
      <c r="M463" s="207" t="s">
        <v>32</v>
      </c>
      <c r="N463" s="50" t="str">
        <f t="shared" si="29"/>
        <v/>
      </c>
    </row>
    <row r="464" spans="2:14" ht="45" customHeight="1" x14ac:dyDescent="0.25">
      <c r="B464" s="230"/>
      <c r="C464" s="231"/>
      <c r="D464" s="377"/>
      <c r="E464" s="231"/>
      <c r="F464" s="275"/>
      <c r="G464" s="272"/>
      <c r="H464" s="35" t="b">
        <v>0</v>
      </c>
      <c r="I464" s="48" t="s">
        <v>546</v>
      </c>
      <c r="J464" s="101" t="s">
        <v>739</v>
      </c>
      <c r="K464" s="317"/>
      <c r="L464" s="235"/>
      <c r="M464" s="236"/>
      <c r="N464" s="50" t="str">
        <f t="shared" si="29"/>
        <v/>
      </c>
    </row>
    <row r="465" spans="2:14" ht="45" customHeight="1" x14ac:dyDescent="0.25">
      <c r="B465" s="230"/>
      <c r="C465" s="231"/>
      <c r="D465" s="377"/>
      <c r="E465" s="231"/>
      <c r="F465" s="275"/>
      <c r="G465" s="272"/>
      <c r="H465" s="35" t="b">
        <v>0</v>
      </c>
      <c r="I465" s="48" t="s">
        <v>547</v>
      </c>
      <c r="J465" s="101" t="s">
        <v>739</v>
      </c>
      <c r="K465" s="317"/>
      <c r="L465" s="235"/>
      <c r="M465" s="236"/>
      <c r="N465" s="50" t="str">
        <f t="shared" si="29"/>
        <v/>
      </c>
    </row>
    <row r="466" spans="2:14" ht="45" customHeight="1" x14ac:dyDescent="0.25">
      <c r="B466" s="198"/>
      <c r="C466" s="200"/>
      <c r="D466" s="377"/>
      <c r="E466" s="231"/>
      <c r="F466" s="275"/>
      <c r="G466" s="265"/>
      <c r="H466" s="35" t="b">
        <v>0</v>
      </c>
      <c r="I466" s="48" t="s">
        <v>548</v>
      </c>
      <c r="J466" s="101" t="s">
        <v>739</v>
      </c>
      <c r="K466" s="318"/>
      <c r="L466" s="389"/>
      <c r="M466" s="208"/>
      <c r="N466" s="50" t="str">
        <f t="shared" si="29"/>
        <v/>
      </c>
    </row>
    <row r="467" spans="2:14" ht="45" customHeight="1" x14ac:dyDescent="0.25">
      <c r="B467" s="197" t="s">
        <v>277</v>
      </c>
      <c r="C467" s="199" t="s">
        <v>33</v>
      </c>
      <c r="D467" s="377"/>
      <c r="E467" s="231"/>
      <c r="F467" s="275"/>
      <c r="G467" s="264" t="s">
        <v>843</v>
      </c>
      <c r="H467" s="35" t="b">
        <v>0</v>
      </c>
      <c r="I467" s="48" t="s">
        <v>549</v>
      </c>
      <c r="J467" s="101" t="s">
        <v>739</v>
      </c>
      <c r="K467" s="261"/>
      <c r="L467" s="205" t="s">
        <v>277</v>
      </c>
      <c r="M467" s="207" t="s">
        <v>33</v>
      </c>
      <c r="N467" s="50" t="str">
        <f t="shared" si="29"/>
        <v/>
      </c>
    </row>
    <row r="468" spans="2:14" ht="45" customHeight="1" x14ac:dyDescent="0.25">
      <c r="B468" s="230"/>
      <c r="C468" s="231"/>
      <c r="D468" s="377"/>
      <c r="E468" s="231"/>
      <c r="F468" s="275"/>
      <c r="G468" s="272"/>
      <c r="H468" s="35" t="b">
        <v>0</v>
      </c>
      <c r="I468" s="48" t="s">
        <v>550</v>
      </c>
      <c r="J468" s="101" t="s">
        <v>739</v>
      </c>
      <c r="K468" s="262"/>
      <c r="L468" s="235"/>
      <c r="M468" s="236"/>
      <c r="N468" s="50" t="str">
        <f t="shared" si="29"/>
        <v/>
      </c>
    </row>
    <row r="469" spans="2:14" ht="45" customHeight="1" x14ac:dyDescent="0.25">
      <c r="B469" s="198"/>
      <c r="C469" s="200"/>
      <c r="D469" s="377"/>
      <c r="E469" s="231"/>
      <c r="F469" s="275"/>
      <c r="G469" s="265"/>
      <c r="H469" s="35" t="b">
        <v>0</v>
      </c>
      <c r="I469" s="48" t="s">
        <v>551</v>
      </c>
      <c r="J469" s="101" t="s">
        <v>739</v>
      </c>
      <c r="K469" s="263"/>
      <c r="L469" s="389"/>
      <c r="M469" s="208"/>
      <c r="N469" s="50" t="str">
        <f t="shared" si="29"/>
        <v/>
      </c>
    </row>
    <row r="470" spans="2:14" ht="45" customHeight="1" x14ac:dyDescent="0.25">
      <c r="B470" s="197" t="s">
        <v>277</v>
      </c>
      <c r="C470" s="199" t="s">
        <v>34</v>
      </c>
      <c r="D470" s="377"/>
      <c r="E470" s="231"/>
      <c r="F470" s="275"/>
      <c r="G470" s="264" t="s">
        <v>848</v>
      </c>
      <c r="H470" s="35" t="b">
        <v>0</v>
      </c>
      <c r="I470" s="48" t="s">
        <v>552</v>
      </c>
      <c r="J470" s="101" t="s">
        <v>739</v>
      </c>
      <c r="K470" s="261"/>
      <c r="L470" s="205" t="s">
        <v>277</v>
      </c>
      <c r="M470" s="207" t="s">
        <v>34</v>
      </c>
      <c r="N470" s="50" t="str">
        <f>IF($H$473=TRUE,"",IF(H470=TRUE,I470,""))</f>
        <v/>
      </c>
    </row>
    <row r="471" spans="2:14" ht="45" customHeight="1" x14ac:dyDescent="0.25">
      <c r="B471" s="230"/>
      <c r="C471" s="231"/>
      <c r="D471" s="377"/>
      <c r="E471" s="231"/>
      <c r="F471" s="275"/>
      <c r="G471" s="272"/>
      <c r="H471" s="35" t="b">
        <v>0</v>
      </c>
      <c r="I471" s="48" t="s">
        <v>553</v>
      </c>
      <c r="J471" s="101" t="s">
        <v>739</v>
      </c>
      <c r="K471" s="262"/>
      <c r="L471" s="235"/>
      <c r="M471" s="236"/>
      <c r="N471" s="50" t="str">
        <f>IF($H$473=TRUE,"",IF(H471=TRUE,I471,""))</f>
        <v/>
      </c>
    </row>
    <row r="472" spans="2:14" ht="45" customHeight="1" x14ac:dyDescent="0.25">
      <c r="B472" s="230"/>
      <c r="C472" s="231"/>
      <c r="D472" s="377"/>
      <c r="E472" s="231"/>
      <c r="F472" s="275"/>
      <c r="G472" s="272"/>
      <c r="H472" s="35" t="b">
        <v>0</v>
      </c>
      <c r="I472" s="48" t="s">
        <v>554</v>
      </c>
      <c r="J472" s="101" t="s">
        <v>739</v>
      </c>
      <c r="K472" s="262"/>
      <c r="L472" s="235"/>
      <c r="M472" s="236"/>
      <c r="N472" s="50" t="str">
        <f>IF($H$473=TRUE,"",IF(H472=TRUE,I472,""))</f>
        <v/>
      </c>
    </row>
    <row r="473" spans="2:14" ht="45" customHeight="1" x14ac:dyDescent="0.25">
      <c r="B473" s="198"/>
      <c r="C473" s="200"/>
      <c r="D473" s="377"/>
      <c r="E473" s="231"/>
      <c r="F473" s="276"/>
      <c r="G473" s="265"/>
      <c r="H473" s="35" t="b">
        <v>0</v>
      </c>
      <c r="I473" s="48" t="s">
        <v>555</v>
      </c>
      <c r="J473" s="101" t="s">
        <v>739</v>
      </c>
      <c r="K473" s="263"/>
      <c r="L473" s="389"/>
      <c r="M473" s="208"/>
      <c r="N473" s="50" t="str">
        <f>IF(H473=TRUE, I473, "")</f>
        <v/>
      </c>
    </row>
    <row r="474" spans="2:14" ht="187.5" x14ac:dyDescent="0.25">
      <c r="B474" s="57" t="s">
        <v>280</v>
      </c>
      <c r="C474" s="58"/>
      <c r="D474" s="377"/>
      <c r="E474" s="231"/>
      <c r="F474" s="146" t="s">
        <v>72</v>
      </c>
      <c r="G474" s="60" t="s">
        <v>314</v>
      </c>
      <c r="H474" s="101" t="s">
        <v>739</v>
      </c>
      <c r="I474" s="25"/>
      <c r="J474" s="101" t="s">
        <v>739</v>
      </c>
      <c r="K474" s="91"/>
      <c r="L474" s="61" t="s">
        <v>280</v>
      </c>
      <c r="M474" s="62"/>
      <c r="N474" s="50" t="str">
        <f>IF(I474="", "Nem ismert.", I474)</f>
        <v>Nem ismert.</v>
      </c>
    </row>
    <row r="475" spans="2:14" ht="177" customHeight="1" x14ac:dyDescent="0.25">
      <c r="B475" s="57" t="s">
        <v>285</v>
      </c>
      <c r="C475" s="58"/>
      <c r="D475" s="377"/>
      <c r="E475" s="200"/>
      <c r="F475" s="146" t="s">
        <v>73</v>
      </c>
      <c r="G475" s="60" t="s">
        <v>286</v>
      </c>
      <c r="H475" s="101" t="s">
        <v>739</v>
      </c>
      <c r="I475" s="25"/>
      <c r="J475" s="101" t="s">
        <v>739</v>
      </c>
      <c r="K475" s="91" t="s">
        <v>330</v>
      </c>
      <c r="L475" s="61" t="s">
        <v>285</v>
      </c>
      <c r="M475" s="62"/>
      <c r="N475" s="50" t="str">
        <f>IF(I475="", "Nem ismert.", I475)</f>
        <v>Nem ismert.</v>
      </c>
    </row>
    <row r="476" spans="2:14" ht="66" customHeight="1" x14ac:dyDescent="0.25">
      <c r="B476" s="57" t="s">
        <v>287</v>
      </c>
      <c r="C476" s="58"/>
      <c r="D476" s="293" t="s">
        <v>30</v>
      </c>
      <c r="E476" s="199"/>
      <c r="F476" s="373" t="s">
        <v>74</v>
      </c>
      <c r="G476" s="60" t="s">
        <v>288</v>
      </c>
      <c r="H476" s="101" t="s">
        <v>739</v>
      </c>
      <c r="I476" s="25"/>
      <c r="J476" s="101" t="s">
        <v>739</v>
      </c>
      <c r="K476" s="91"/>
      <c r="L476" s="61" t="s">
        <v>287</v>
      </c>
      <c r="M476" s="62"/>
      <c r="N476" s="50" t="str">
        <f>IF(I476="", "Nem ismert.", I476)</f>
        <v>Nem ismert.</v>
      </c>
    </row>
    <row r="477" spans="2:14" ht="30" customHeight="1" x14ac:dyDescent="0.25">
      <c r="B477" s="197" t="s">
        <v>287</v>
      </c>
      <c r="C477" s="199" t="s">
        <v>5</v>
      </c>
      <c r="D477" s="293"/>
      <c r="E477" s="231"/>
      <c r="F477" s="373"/>
      <c r="G477" s="264" t="s">
        <v>844</v>
      </c>
      <c r="H477" s="35"/>
      <c r="I477" s="48" t="s">
        <v>556</v>
      </c>
      <c r="J477" s="101" t="s">
        <v>739</v>
      </c>
      <c r="K477" s="261"/>
      <c r="L477" s="205" t="s">
        <v>287</v>
      </c>
      <c r="M477" s="207" t="s">
        <v>5</v>
      </c>
      <c r="N477" s="50" t="str">
        <f t="shared" ref="N477:N486" si="30">IF(H477=TRUE, I477, "")</f>
        <v/>
      </c>
    </row>
    <row r="478" spans="2:14" ht="30" customHeight="1" x14ac:dyDescent="0.25">
      <c r="B478" s="230"/>
      <c r="C478" s="231"/>
      <c r="D478" s="293"/>
      <c r="E478" s="231"/>
      <c r="F478" s="373"/>
      <c r="G478" s="272"/>
      <c r="H478" s="35"/>
      <c r="I478" s="48" t="s">
        <v>557</v>
      </c>
      <c r="J478" s="101" t="s">
        <v>739</v>
      </c>
      <c r="K478" s="262"/>
      <c r="L478" s="235"/>
      <c r="M478" s="236"/>
      <c r="N478" s="50" t="str">
        <f t="shared" si="30"/>
        <v/>
      </c>
    </row>
    <row r="479" spans="2:14" ht="30" customHeight="1" x14ac:dyDescent="0.25">
      <c r="B479" s="230"/>
      <c r="C479" s="231"/>
      <c r="D479" s="293"/>
      <c r="E479" s="231"/>
      <c r="F479" s="373"/>
      <c r="G479" s="272"/>
      <c r="H479" s="35"/>
      <c r="I479" s="48" t="s">
        <v>558</v>
      </c>
      <c r="J479" s="101" t="s">
        <v>739</v>
      </c>
      <c r="K479" s="262"/>
      <c r="L479" s="235"/>
      <c r="M479" s="236"/>
      <c r="N479" s="50" t="str">
        <f t="shared" si="30"/>
        <v/>
      </c>
    </row>
    <row r="480" spans="2:14" ht="30" customHeight="1" x14ac:dyDescent="0.25">
      <c r="B480" s="230"/>
      <c r="C480" s="231"/>
      <c r="D480" s="293"/>
      <c r="E480" s="231"/>
      <c r="F480" s="373"/>
      <c r="G480" s="272"/>
      <c r="H480" s="35"/>
      <c r="I480" s="48" t="s">
        <v>559</v>
      </c>
      <c r="J480" s="101" t="s">
        <v>739</v>
      </c>
      <c r="K480" s="262"/>
      <c r="L480" s="235"/>
      <c r="M480" s="236"/>
      <c r="N480" s="50" t="str">
        <f t="shared" si="30"/>
        <v/>
      </c>
    </row>
    <row r="481" spans="2:14" ht="30" customHeight="1" x14ac:dyDescent="0.25">
      <c r="B481" s="230"/>
      <c r="C481" s="231"/>
      <c r="D481" s="293"/>
      <c r="E481" s="231"/>
      <c r="F481" s="373"/>
      <c r="G481" s="272"/>
      <c r="H481" s="35"/>
      <c r="I481" s="48" t="s">
        <v>560</v>
      </c>
      <c r="J481" s="101" t="s">
        <v>739</v>
      </c>
      <c r="K481" s="262"/>
      <c r="L481" s="235"/>
      <c r="M481" s="236"/>
      <c r="N481" s="50" t="str">
        <f t="shared" si="30"/>
        <v/>
      </c>
    </row>
    <row r="482" spans="2:14" ht="30" customHeight="1" x14ac:dyDescent="0.25">
      <c r="B482" s="230"/>
      <c r="C482" s="231"/>
      <c r="D482" s="293"/>
      <c r="E482" s="231"/>
      <c r="F482" s="373"/>
      <c r="G482" s="272"/>
      <c r="H482" s="35"/>
      <c r="I482" s="48" t="s">
        <v>561</v>
      </c>
      <c r="J482" s="101" t="s">
        <v>739</v>
      </c>
      <c r="K482" s="262"/>
      <c r="L482" s="235"/>
      <c r="M482" s="236"/>
      <c r="N482" s="50" t="str">
        <f t="shared" si="30"/>
        <v/>
      </c>
    </row>
    <row r="483" spans="2:14" ht="30" customHeight="1" x14ac:dyDescent="0.25">
      <c r="B483" s="230"/>
      <c r="C483" s="231"/>
      <c r="D483" s="293"/>
      <c r="E483" s="231"/>
      <c r="F483" s="373"/>
      <c r="G483" s="272"/>
      <c r="H483" s="35"/>
      <c r="I483" s="48" t="s">
        <v>562</v>
      </c>
      <c r="J483" s="101" t="s">
        <v>739</v>
      </c>
      <c r="K483" s="262"/>
      <c r="L483" s="235"/>
      <c r="M483" s="236"/>
      <c r="N483" s="50" t="str">
        <f t="shared" si="30"/>
        <v/>
      </c>
    </row>
    <row r="484" spans="2:14" ht="30" customHeight="1" x14ac:dyDescent="0.25">
      <c r="B484" s="230"/>
      <c r="C484" s="231"/>
      <c r="D484" s="293"/>
      <c r="E484" s="231"/>
      <c r="F484" s="373"/>
      <c r="G484" s="272"/>
      <c r="H484" s="35"/>
      <c r="I484" s="48" t="s">
        <v>563</v>
      </c>
      <c r="J484" s="101" t="s">
        <v>739</v>
      </c>
      <c r="K484" s="262"/>
      <c r="L484" s="235"/>
      <c r="M484" s="236"/>
      <c r="N484" s="50" t="str">
        <f t="shared" si="30"/>
        <v/>
      </c>
    </row>
    <row r="485" spans="2:14" ht="30" customHeight="1" x14ac:dyDescent="0.25">
      <c r="B485" s="230"/>
      <c r="C485" s="231"/>
      <c r="D485" s="293"/>
      <c r="E485" s="231"/>
      <c r="F485" s="373"/>
      <c r="G485" s="272"/>
      <c r="H485" s="35" t="b">
        <v>0</v>
      </c>
      <c r="I485" s="48" t="s">
        <v>564</v>
      </c>
      <c r="J485" s="101" t="s">
        <v>739</v>
      </c>
      <c r="K485" s="262"/>
      <c r="L485" s="235"/>
      <c r="M485" s="236"/>
      <c r="N485" s="50" t="str">
        <f t="shared" si="30"/>
        <v/>
      </c>
    </row>
    <row r="486" spans="2:14" ht="30" customHeight="1" x14ac:dyDescent="0.25">
      <c r="B486" s="198"/>
      <c r="C486" s="200"/>
      <c r="D486" s="293"/>
      <c r="E486" s="231"/>
      <c r="F486" s="373"/>
      <c r="G486" s="265"/>
      <c r="H486" s="35" t="b">
        <v>0</v>
      </c>
      <c r="I486" s="48" t="s">
        <v>565</v>
      </c>
      <c r="J486" s="101" t="s">
        <v>739</v>
      </c>
      <c r="K486" s="263"/>
      <c r="L486" s="389"/>
      <c r="M486" s="208"/>
      <c r="N486" s="50" t="str">
        <f t="shared" si="30"/>
        <v/>
      </c>
    </row>
    <row r="487" spans="2:14" ht="75" customHeight="1" x14ac:dyDescent="0.25">
      <c r="B487" s="57" t="s">
        <v>287</v>
      </c>
      <c r="C487" s="58" t="s">
        <v>6</v>
      </c>
      <c r="D487" s="293"/>
      <c r="E487" s="231"/>
      <c r="F487" s="373"/>
      <c r="G487" s="76" t="s">
        <v>290</v>
      </c>
      <c r="H487" s="101" t="s">
        <v>739</v>
      </c>
      <c r="I487" s="25"/>
      <c r="J487" s="101" t="s">
        <v>739</v>
      </c>
      <c r="K487" s="100"/>
      <c r="L487" s="61" t="s">
        <v>287</v>
      </c>
      <c r="M487" s="62" t="s">
        <v>6</v>
      </c>
      <c r="N487" s="50"/>
    </row>
    <row r="488" spans="2:14" ht="35.25" customHeight="1" x14ac:dyDescent="0.25">
      <c r="B488" s="197" t="s">
        <v>291</v>
      </c>
      <c r="C488" s="199"/>
      <c r="D488" s="293"/>
      <c r="E488" s="231"/>
      <c r="F488" s="373" t="s">
        <v>75</v>
      </c>
      <c r="G488" s="201" t="s">
        <v>845</v>
      </c>
      <c r="H488" s="36" t="b">
        <v>0</v>
      </c>
      <c r="I488" s="48" t="s">
        <v>566</v>
      </c>
      <c r="J488" s="101" t="s">
        <v>739</v>
      </c>
      <c r="K488" s="353"/>
      <c r="L488" s="205" t="s">
        <v>291</v>
      </c>
      <c r="M488" s="207"/>
      <c r="N488" s="50" t="str">
        <f t="shared" ref="N488:N495" si="31">IF($H$497=TRUE,"",IF(H488=TRUE,I488,""))</f>
        <v/>
      </c>
    </row>
    <row r="489" spans="2:14" ht="35.25" customHeight="1" x14ac:dyDescent="0.25">
      <c r="B489" s="230"/>
      <c r="C489" s="231"/>
      <c r="D489" s="293"/>
      <c r="E489" s="231"/>
      <c r="F489" s="373"/>
      <c r="G489" s="222"/>
      <c r="H489" s="36" t="b">
        <v>0</v>
      </c>
      <c r="I489" s="48" t="s">
        <v>567</v>
      </c>
      <c r="J489" s="101" t="s">
        <v>739</v>
      </c>
      <c r="K489" s="354"/>
      <c r="L489" s="235"/>
      <c r="M489" s="236"/>
      <c r="N489" s="50" t="str">
        <f t="shared" si="31"/>
        <v/>
      </c>
    </row>
    <row r="490" spans="2:14" ht="35.25" customHeight="1" x14ac:dyDescent="0.25">
      <c r="B490" s="230"/>
      <c r="C490" s="231"/>
      <c r="D490" s="293"/>
      <c r="E490" s="231"/>
      <c r="F490" s="373"/>
      <c r="G490" s="222"/>
      <c r="H490" s="36" t="b">
        <v>0</v>
      </c>
      <c r="I490" s="48" t="s">
        <v>568</v>
      </c>
      <c r="J490" s="101" t="s">
        <v>739</v>
      </c>
      <c r="K490" s="354"/>
      <c r="L490" s="235"/>
      <c r="M490" s="236"/>
      <c r="N490" s="50" t="str">
        <f t="shared" si="31"/>
        <v/>
      </c>
    </row>
    <row r="491" spans="2:14" ht="35.25" customHeight="1" x14ac:dyDescent="0.25">
      <c r="B491" s="230"/>
      <c r="C491" s="231"/>
      <c r="D491" s="293"/>
      <c r="E491" s="231"/>
      <c r="F491" s="373"/>
      <c r="G491" s="222"/>
      <c r="H491" s="36" t="b">
        <v>0</v>
      </c>
      <c r="I491" s="48" t="s">
        <v>569</v>
      </c>
      <c r="J491" s="101" t="s">
        <v>739</v>
      </c>
      <c r="K491" s="354"/>
      <c r="L491" s="235"/>
      <c r="M491" s="236"/>
      <c r="N491" s="50" t="str">
        <f t="shared" si="31"/>
        <v/>
      </c>
    </row>
    <row r="492" spans="2:14" ht="35.25" customHeight="1" x14ac:dyDescent="0.25">
      <c r="B492" s="230"/>
      <c r="C492" s="231"/>
      <c r="D492" s="293"/>
      <c r="E492" s="231"/>
      <c r="F492" s="373"/>
      <c r="G492" s="222"/>
      <c r="H492" s="36" t="b">
        <v>0</v>
      </c>
      <c r="I492" s="48" t="s">
        <v>570</v>
      </c>
      <c r="J492" s="101" t="s">
        <v>739</v>
      </c>
      <c r="K492" s="354"/>
      <c r="L492" s="235"/>
      <c r="M492" s="236"/>
      <c r="N492" s="50" t="str">
        <f t="shared" si="31"/>
        <v/>
      </c>
    </row>
    <row r="493" spans="2:14" ht="35.25" customHeight="1" x14ac:dyDescent="0.25">
      <c r="B493" s="230"/>
      <c r="C493" s="231"/>
      <c r="D493" s="293"/>
      <c r="E493" s="231"/>
      <c r="F493" s="373"/>
      <c r="G493" s="222"/>
      <c r="H493" s="36" t="b">
        <v>0</v>
      </c>
      <c r="I493" s="48" t="s">
        <v>571</v>
      </c>
      <c r="J493" s="101" t="s">
        <v>739</v>
      </c>
      <c r="K493" s="354"/>
      <c r="L493" s="235"/>
      <c r="M493" s="236"/>
      <c r="N493" s="50" t="str">
        <f t="shared" si="31"/>
        <v/>
      </c>
    </row>
    <row r="494" spans="2:14" ht="35.25" customHeight="1" x14ac:dyDescent="0.25">
      <c r="B494" s="230"/>
      <c r="C494" s="231"/>
      <c r="D494" s="293"/>
      <c r="E494" s="231"/>
      <c r="F494" s="373"/>
      <c r="G494" s="222"/>
      <c r="H494" s="36" t="b">
        <v>0</v>
      </c>
      <c r="I494" s="48" t="s">
        <v>572</v>
      </c>
      <c r="J494" s="101" t="s">
        <v>739</v>
      </c>
      <c r="K494" s="354"/>
      <c r="L494" s="235"/>
      <c r="M494" s="236"/>
      <c r="N494" s="50" t="str">
        <f t="shared" si="31"/>
        <v/>
      </c>
    </row>
    <row r="495" spans="2:14" ht="35.25" customHeight="1" x14ac:dyDescent="0.25">
      <c r="B495" s="230"/>
      <c r="C495" s="231"/>
      <c r="D495" s="293"/>
      <c r="E495" s="231"/>
      <c r="F495" s="373"/>
      <c r="G495" s="222"/>
      <c r="H495" s="36" t="b">
        <v>0</v>
      </c>
      <c r="I495" s="48" t="s">
        <v>573</v>
      </c>
      <c r="J495" s="101" t="s">
        <v>739</v>
      </c>
      <c r="K495" s="354"/>
      <c r="L495" s="235"/>
      <c r="M495" s="236"/>
      <c r="N495" s="50" t="str">
        <f t="shared" si="31"/>
        <v/>
      </c>
    </row>
    <row r="496" spans="2:14" ht="35.25" customHeight="1" x14ac:dyDescent="0.25">
      <c r="B496" s="230"/>
      <c r="C496" s="231"/>
      <c r="D496" s="293"/>
      <c r="E496" s="231"/>
      <c r="F496" s="373"/>
      <c r="G496" s="222"/>
      <c r="H496" s="36" t="b">
        <v>0</v>
      </c>
      <c r="I496" s="48" t="s">
        <v>849</v>
      </c>
      <c r="J496" s="25"/>
      <c r="K496" s="354"/>
      <c r="L496" s="235"/>
      <c r="M496" s="236"/>
      <c r="N496" s="144" t="str">
        <f>IF(J496="", "", J496)</f>
        <v/>
      </c>
    </row>
    <row r="497" spans="2:14" ht="35.25" customHeight="1" x14ac:dyDescent="0.25">
      <c r="B497" s="198"/>
      <c r="C497" s="200"/>
      <c r="D497" s="293"/>
      <c r="E497" s="231"/>
      <c r="F497" s="373"/>
      <c r="G497" s="202"/>
      <c r="H497" s="36" t="b">
        <v>0</v>
      </c>
      <c r="I497" s="48" t="s">
        <v>336</v>
      </c>
      <c r="J497" s="101" t="s">
        <v>739</v>
      </c>
      <c r="K497" s="355"/>
      <c r="L497" s="389"/>
      <c r="M497" s="208"/>
      <c r="N497" s="50" t="str">
        <f>IF(H497=TRUE, I497, "")</f>
        <v/>
      </c>
    </row>
    <row r="498" spans="2:14" ht="131.25" x14ac:dyDescent="0.25">
      <c r="B498" s="57" t="s">
        <v>291</v>
      </c>
      <c r="C498" s="58" t="s">
        <v>5</v>
      </c>
      <c r="D498" s="293"/>
      <c r="E498" s="200"/>
      <c r="F498" s="373"/>
      <c r="G498" s="76" t="s">
        <v>910</v>
      </c>
      <c r="H498" s="101" t="s">
        <v>739</v>
      </c>
      <c r="I498" s="25"/>
      <c r="J498" s="101" t="s">
        <v>739</v>
      </c>
      <c r="K498" s="100"/>
      <c r="L498" s="61" t="s">
        <v>291</v>
      </c>
      <c r="M498" s="62" t="s">
        <v>5</v>
      </c>
      <c r="N498" s="50" t="str">
        <f>IF(I498="", "Nem ismert.", I498)</f>
        <v>Nem ismert.</v>
      </c>
    </row>
    <row r="499" spans="2:14" ht="60.75" customHeight="1" x14ac:dyDescent="0.25">
      <c r="B499" s="197" t="s">
        <v>295</v>
      </c>
      <c r="C499" s="199"/>
      <c r="D499" s="226" t="s">
        <v>31</v>
      </c>
      <c r="E499" s="199"/>
      <c r="F499" s="274" t="s">
        <v>76</v>
      </c>
      <c r="G499" s="201" t="s">
        <v>144</v>
      </c>
      <c r="H499" s="101" t="s">
        <v>739</v>
      </c>
      <c r="I499" s="123" t="s">
        <v>1129</v>
      </c>
      <c r="J499" s="29"/>
      <c r="K499" s="217" t="s">
        <v>296</v>
      </c>
      <c r="L499" s="205" t="s">
        <v>295</v>
      </c>
      <c r="M499" s="207"/>
      <c r="N499" s="124" t="str">
        <f t="shared" ref="N499:N502" si="32">IF(J499="", "Nem ismert.", J499)</f>
        <v>Nem ismert.</v>
      </c>
    </row>
    <row r="500" spans="2:14" ht="60.75" customHeight="1" x14ac:dyDescent="0.25">
      <c r="B500" s="230"/>
      <c r="C500" s="231"/>
      <c r="D500" s="227"/>
      <c r="E500" s="231"/>
      <c r="F500" s="275"/>
      <c r="G500" s="222"/>
      <c r="H500" s="101"/>
      <c r="I500" s="123" t="s">
        <v>1131</v>
      </c>
      <c r="J500" s="29"/>
      <c r="K500" s="218"/>
      <c r="L500" s="235"/>
      <c r="M500" s="236"/>
      <c r="N500" s="124"/>
    </row>
    <row r="501" spans="2:14" ht="60.75" customHeight="1" x14ac:dyDescent="0.25">
      <c r="B501" s="230"/>
      <c r="C501" s="231"/>
      <c r="D501" s="227"/>
      <c r="E501" s="231"/>
      <c r="F501" s="275"/>
      <c r="G501" s="222"/>
      <c r="H501" s="101"/>
      <c r="I501" s="123" t="s">
        <v>1130</v>
      </c>
      <c r="J501" s="27"/>
      <c r="K501" s="218"/>
      <c r="L501" s="235"/>
      <c r="M501" s="236"/>
      <c r="N501" s="124"/>
    </row>
    <row r="502" spans="2:14" ht="60.75" customHeight="1" x14ac:dyDescent="0.25">
      <c r="B502" s="198"/>
      <c r="C502" s="200"/>
      <c r="D502" s="227"/>
      <c r="E502" s="231"/>
      <c r="F502" s="276"/>
      <c r="G502" s="202"/>
      <c r="H502" s="101" t="s">
        <v>739</v>
      </c>
      <c r="I502" s="123" t="s">
        <v>1132</v>
      </c>
      <c r="J502" s="27"/>
      <c r="K502" s="219"/>
      <c r="L502" s="389"/>
      <c r="M502" s="208"/>
      <c r="N502" s="63" t="str">
        <f t="shared" si="32"/>
        <v>Nem ismert.</v>
      </c>
    </row>
    <row r="503" spans="2:14" ht="95.25" customHeight="1" x14ac:dyDescent="0.25">
      <c r="B503" s="57" t="s">
        <v>297</v>
      </c>
      <c r="C503" s="58"/>
      <c r="D503" s="227"/>
      <c r="E503" s="231"/>
      <c r="F503" s="256" t="s">
        <v>949</v>
      </c>
      <c r="G503" s="60" t="s">
        <v>950</v>
      </c>
      <c r="H503" s="101" t="s">
        <v>739</v>
      </c>
      <c r="I503" s="25"/>
      <c r="J503" s="101" t="s">
        <v>739</v>
      </c>
      <c r="K503" s="148"/>
      <c r="L503" s="61" t="s">
        <v>297</v>
      </c>
      <c r="M503" s="62"/>
      <c r="N503" s="50" t="str">
        <f>IF(I503="", "Nem ismert.", I503)</f>
        <v>Nem ismert.</v>
      </c>
    </row>
    <row r="504" spans="2:14" ht="168.75" x14ac:dyDescent="0.25">
      <c r="B504" s="57" t="s">
        <v>297</v>
      </c>
      <c r="C504" s="72" t="s">
        <v>5</v>
      </c>
      <c r="D504" s="227"/>
      <c r="E504" s="231"/>
      <c r="F504" s="256"/>
      <c r="G504" s="90" t="s">
        <v>850</v>
      </c>
      <c r="H504" s="101" t="s">
        <v>739</v>
      </c>
      <c r="I504" s="25"/>
      <c r="J504" s="101" t="s">
        <v>739</v>
      </c>
      <c r="K504" s="91"/>
      <c r="L504" s="61" t="s">
        <v>297</v>
      </c>
      <c r="M504" s="73" t="s">
        <v>5</v>
      </c>
      <c r="N504" s="50" t="str">
        <f>IF(I504="", "Nem ismert.", I504)</f>
        <v>Nem ismert.</v>
      </c>
    </row>
    <row r="505" spans="2:14" ht="72.75" customHeight="1" x14ac:dyDescent="0.25">
      <c r="B505" s="57" t="s">
        <v>300</v>
      </c>
      <c r="C505" s="58"/>
      <c r="D505" s="227"/>
      <c r="E505" s="231"/>
      <c r="F505" s="209" t="s">
        <v>1177</v>
      </c>
      <c r="G505" s="60" t="s">
        <v>301</v>
      </c>
      <c r="H505" s="101" t="s">
        <v>739</v>
      </c>
      <c r="I505" s="25"/>
      <c r="J505" s="101" t="s">
        <v>739</v>
      </c>
      <c r="K505" s="91" t="s">
        <v>951</v>
      </c>
      <c r="L505" s="61" t="s">
        <v>300</v>
      </c>
      <c r="M505" s="62"/>
      <c r="N505" s="50" t="str">
        <f>IF(I505="", "Nem ismert.", I505)</f>
        <v>Nem ismert.</v>
      </c>
    </row>
    <row r="506" spans="2:14" ht="42.75" customHeight="1" x14ac:dyDescent="0.25">
      <c r="B506" s="197" t="s">
        <v>300</v>
      </c>
      <c r="C506" s="199" t="s">
        <v>5</v>
      </c>
      <c r="D506" s="227"/>
      <c r="E506" s="231"/>
      <c r="F506" s="343"/>
      <c r="G506" s="264" t="s">
        <v>852</v>
      </c>
      <c r="H506" s="35" t="b">
        <v>0</v>
      </c>
      <c r="I506" s="48" t="s">
        <v>579</v>
      </c>
      <c r="J506" s="101" t="s">
        <v>739</v>
      </c>
      <c r="K506" s="261"/>
      <c r="L506" s="205" t="s">
        <v>300</v>
      </c>
      <c r="M506" s="207" t="s">
        <v>5</v>
      </c>
      <c r="N506" s="50" t="str">
        <f t="shared" ref="N506:N515" si="33">IF(H506=TRUE, I506, "")</f>
        <v/>
      </c>
    </row>
    <row r="507" spans="2:14" ht="42.75" customHeight="1" x14ac:dyDescent="0.25">
      <c r="B507" s="230"/>
      <c r="C507" s="231"/>
      <c r="D507" s="227"/>
      <c r="E507" s="231"/>
      <c r="F507" s="343"/>
      <c r="G507" s="272"/>
      <c r="H507" s="35" t="b">
        <v>0</v>
      </c>
      <c r="I507" s="48" t="s">
        <v>580</v>
      </c>
      <c r="J507" s="101" t="s">
        <v>739</v>
      </c>
      <c r="K507" s="262"/>
      <c r="L507" s="235"/>
      <c r="M507" s="236"/>
      <c r="N507" s="50" t="str">
        <f t="shared" si="33"/>
        <v/>
      </c>
    </row>
    <row r="508" spans="2:14" ht="42.75" customHeight="1" x14ac:dyDescent="0.25">
      <c r="B508" s="198"/>
      <c r="C508" s="200"/>
      <c r="D508" s="227"/>
      <c r="E508" s="231"/>
      <c r="F508" s="343"/>
      <c r="G508" s="265"/>
      <c r="H508" s="35"/>
      <c r="I508" s="48" t="s">
        <v>581</v>
      </c>
      <c r="J508" s="101" t="s">
        <v>739</v>
      </c>
      <c r="K508" s="263"/>
      <c r="L508" s="389"/>
      <c r="M508" s="208"/>
      <c r="N508" s="50" t="str">
        <f t="shared" si="33"/>
        <v/>
      </c>
    </row>
    <row r="509" spans="2:14" ht="42.75" customHeight="1" x14ac:dyDescent="0.25">
      <c r="B509" s="197" t="s">
        <v>300</v>
      </c>
      <c r="C509" s="199" t="s">
        <v>6</v>
      </c>
      <c r="D509" s="227"/>
      <c r="E509" s="231"/>
      <c r="F509" s="343"/>
      <c r="G509" s="264" t="s">
        <v>846</v>
      </c>
      <c r="H509" s="35" t="b">
        <v>0</v>
      </c>
      <c r="I509" s="48" t="s">
        <v>582</v>
      </c>
      <c r="J509" s="101" t="s">
        <v>739</v>
      </c>
      <c r="K509" s="353"/>
      <c r="L509" s="205" t="s">
        <v>300</v>
      </c>
      <c r="M509" s="207" t="s">
        <v>6</v>
      </c>
      <c r="N509" s="50" t="str">
        <f t="shared" si="33"/>
        <v/>
      </c>
    </row>
    <row r="510" spans="2:14" ht="42.75" customHeight="1" x14ac:dyDescent="0.25">
      <c r="B510" s="230"/>
      <c r="C510" s="231"/>
      <c r="D510" s="227"/>
      <c r="E510" s="231"/>
      <c r="F510" s="343"/>
      <c r="G510" s="272"/>
      <c r="H510" s="35" t="b">
        <v>0</v>
      </c>
      <c r="I510" s="48" t="s">
        <v>583</v>
      </c>
      <c r="J510" s="101" t="s">
        <v>739</v>
      </c>
      <c r="K510" s="354"/>
      <c r="L510" s="235"/>
      <c r="M510" s="236"/>
      <c r="N510" s="50" t="str">
        <f t="shared" si="33"/>
        <v/>
      </c>
    </row>
    <row r="511" spans="2:14" ht="42.75" customHeight="1" x14ac:dyDescent="0.25">
      <c r="B511" s="230"/>
      <c r="C511" s="231"/>
      <c r="D511" s="227"/>
      <c r="E511" s="231"/>
      <c r="F511" s="343"/>
      <c r="G511" s="272"/>
      <c r="H511" s="35" t="b">
        <v>0</v>
      </c>
      <c r="I511" s="48" t="s">
        <v>584</v>
      </c>
      <c r="J511" s="101" t="s">
        <v>739</v>
      </c>
      <c r="K511" s="354"/>
      <c r="L511" s="235"/>
      <c r="M511" s="236"/>
      <c r="N511" s="50" t="str">
        <f t="shared" si="33"/>
        <v/>
      </c>
    </row>
    <row r="512" spans="2:14" ht="42.75" customHeight="1" x14ac:dyDescent="0.25">
      <c r="B512" s="230"/>
      <c r="C512" s="231"/>
      <c r="D512" s="227"/>
      <c r="E512" s="231"/>
      <c r="F512" s="343"/>
      <c r="G512" s="272"/>
      <c r="H512" s="35" t="b">
        <v>0</v>
      </c>
      <c r="I512" s="48" t="s">
        <v>585</v>
      </c>
      <c r="J512" s="101" t="s">
        <v>739</v>
      </c>
      <c r="K512" s="354"/>
      <c r="L512" s="235"/>
      <c r="M512" s="236"/>
      <c r="N512" s="50" t="str">
        <f t="shared" si="33"/>
        <v/>
      </c>
    </row>
    <row r="513" spans="2:14" ht="42.75" customHeight="1" x14ac:dyDescent="0.25">
      <c r="B513" s="230"/>
      <c r="C513" s="231"/>
      <c r="D513" s="227"/>
      <c r="E513" s="231"/>
      <c r="F513" s="343"/>
      <c r="G513" s="272"/>
      <c r="H513" s="35" t="b">
        <v>0</v>
      </c>
      <c r="I513" s="48" t="s">
        <v>911</v>
      </c>
      <c r="J513" s="101" t="s">
        <v>739</v>
      </c>
      <c r="K513" s="354"/>
      <c r="L513" s="235"/>
      <c r="M513" s="236"/>
      <c r="N513" s="50" t="str">
        <f t="shared" si="33"/>
        <v/>
      </c>
    </row>
    <row r="514" spans="2:14" ht="42.75" customHeight="1" x14ac:dyDescent="0.25">
      <c r="B514" s="230"/>
      <c r="C514" s="231"/>
      <c r="D514" s="227"/>
      <c r="E514" s="231"/>
      <c r="F514" s="343"/>
      <c r="G514" s="272"/>
      <c r="H514" s="35" t="b">
        <v>0</v>
      </c>
      <c r="I514" s="48" t="s">
        <v>912</v>
      </c>
      <c r="J514" s="101" t="s">
        <v>739</v>
      </c>
      <c r="K514" s="354"/>
      <c r="L514" s="235"/>
      <c r="M514" s="236"/>
      <c r="N514" s="50" t="str">
        <f t="shared" si="33"/>
        <v/>
      </c>
    </row>
    <row r="515" spans="2:14" ht="42.75" customHeight="1" x14ac:dyDescent="0.25">
      <c r="B515" s="198"/>
      <c r="C515" s="200"/>
      <c r="D515" s="228"/>
      <c r="E515" s="200"/>
      <c r="F515" s="210"/>
      <c r="G515" s="265"/>
      <c r="H515" s="35" t="b">
        <v>0</v>
      </c>
      <c r="I515" s="48" t="s">
        <v>548</v>
      </c>
      <c r="J515" s="101" t="s">
        <v>739</v>
      </c>
      <c r="K515" s="355"/>
      <c r="L515" s="389"/>
      <c r="M515" s="208"/>
      <c r="N515" s="50" t="str">
        <f t="shared" si="33"/>
        <v/>
      </c>
    </row>
    <row r="516" spans="2:14" ht="42.75" customHeight="1" x14ac:dyDescent="0.25">
      <c r="B516" s="197" t="s">
        <v>304</v>
      </c>
      <c r="C516" s="199"/>
      <c r="D516" s="226" t="s">
        <v>859</v>
      </c>
      <c r="E516" s="199"/>
      <c r="F516" s="382"/>
      <c r="G516" s="314" t="s">
        <v>847</v>
      </c>
      <c r="H516" s="35" t="b">
        <v>0</v>
      </c>
      <c r="I516" s="48" t="s">
        <v>588</v>
      </c>
      <c r="J516" s="101" t="s">
        <v>739</v>
      </c>
      <c r="K516" s="217" t="s">
        <v>307</v>
      </c>
      <c r="L516" s="205" t="s">
        <v>304</v>
      </c>
      <c r="M516" s="207"/>
      <c r="N516" s="50" t="str">
        <f>IF($H$521=TRUE,"",IF(H516=TRUE,I516,""))</f>
        <v/>
      </c>
    </row>
    <row r="517" spans="2:14" ht="42.75" customHeight="1" x14ac:dyDescent="0.25">
      <c r="B517" s="230"/>
      <c r="C517" s="231"/>
      <c r="D517" s="227"/>
      <c r="E517" s="231"/>
      <c r="F517" s="383"/>
      <c r="G517" s="315"/>
      <c r="H517" s="35" t="b">
        <v>0</v>
      </c>
      <c r="I517" s="48" t="s">
        <v>589</v>
      </c>
      <c r="J517" s="101" t="s">
        <v>739</v>
      </c>
      <c r="K517" s="218"/>
      <c r="L517" s="235"/>
      <c r="M517" s="236"/>
      <c r="N517" s="50" t="str">
        <f>IF($H$521=TRUE,"",IF(H517=TRUE,I517,""))</f>
        <v/>
      </c>
    </row>
    <row r="518" spans="2:14" ht="42.75" customHeight="1" x14ac:dyDescent="0.25">
      <c r="B518" s="230"/>
      <c r="C518" s="231"/>
      <c r="D518" s="227"/>
      <c r="E518" s="231"/>
      <c r="F518" s="383"/>
      <c r="G518" s="315"/>
      <c r="H518" s="35" t="b">
        <v>0</v>
      </c>
      <c r="I518" s="48" t="s">
        <v>590</v>
      </c>
      <c r="J518" s="101" t="s">
        <v>739</v>
      </c>
      <c r="K518" s="218"/>
      <c r="L518" s="235"/>
      <c r="M518" s="236"/>
      <c r="N518" s="50" t="str">
        <f>IF($H$521=TRUE,"",IF(H518=TRUE,I518,""))</f>
        <v/>
      </c>
    </row>
    <row r="519" spans="2:14" ht="42.75" customHeight="1" x14ac:dyDescent="0.25">
      <c r="B519" s="230"/>
      <c r="C519" s="231"/>
      <c r="D519" s="227"/>
      <c r="E519" s="231"/>
      <c r="F519" s="383"/>
      <c r="G519" s="315"/>
      <c r="H519" s="35" t="b">
        <v>0</v>
      </c>
      <c r="I519" s="48" t="s">
        <v>591</v>
      </c>
      <c r="J519" s="101" t="s">
        <v>739</v>
      </c>
      <c r="K519" s="218"/>
      <c r="L519" s="235"/>
      <c r="M519" s="236"/>
      <c r="N519" s="50" t="str">
        <f>IF($H$521=TRUE,"",IF(H519=TRUE,I519,""))</f>
        <v/>
      </c>
    </row>
    <row r="520" spans="2:14" ht="42.75" customHeight="1" x14ac:dyDescent="0.25">
      <c r="B520" s="230"/>
      <c r="C520" s="231"/>
      <c r="D520" s="227"/>
      <c r="E520" s="231"/>
      <c r="F520" s="383"/>
      <c r="G520" s="315"/>
      <c r="H520" s="35" t="b">
        <v>0</v>
      </c>
      <c r="I520" s="48" t="s">
        <v>592</v>
      </c>
      <c r="J520" s="101" t="s">
        <v>739</v>
      </c>
      <c r="K520" s="218"/>
      <c r="L520" s="235"/>
      <c r="M520" s="236"/>
      <c r="N520" s="50" t="str">
        <f>IF($H$521=TRUE,"",IF(H520=TRUE,I520,""))</f>
        <v/>
      </c>
    </row>
    <row r="521" spans="2:14" ht="42.75" customHeight="1" x14ac:dyDescent="0.25">
      <c r="B521" s="198"/>
      <c r="C521" s="200"/>
      <c r="D521" s="227"/>
      <c r="E521" s="231"/>
      <c r="F521" s="384"/>
      <c r="G521" s="316"/>
      <c r="H521" s="35" t="b">
        <v>0</v>
      </c>
      <c r="I521" s="48" t="s">
        <v>362</v>
      </c>
      <c r="J521" s="101" t="s">
        <v>739</v>
      </c>
      <c r="K521" s="219"/>
      <c r="L521" s="389"/>
      <c r="M521" s="208"/>
      <c r="N521" s="50" t="str">
        <f>IF(H521=TRUE, I521, "")</f>
        <v/>
      </c>
    </row>
    <row r="522" spans="2:14" ht="75" customHeight="1" x14ac:dyDescent="0.25">
      <c r="B522" s="197" t="s">
        <v>305</v>
      </c>
      <c r="C522" s="199"/>
      <c r="D522" s="227"/>
      <c r="E522" s="231"/>
      <c r="F522" s="379"/>
      <c r="G522" s="314" t="s">
        <v>308</v>
      </c>
      <c r="H522" s="35" t="b">
        <v>0</v>
      </c>
      <c r="I522" s="48" t="s">
        <v>953</v>
      </c>
      <c r="J522" s="25"/>
      <c r="K522" s="249" t="s">
        <v>309</v>
      </c>
      <c r="L522" s="205" t="s">
        <v>305</v>
      </c>
      <c r="M522" s="207"/>
      <c r="N522" s="144" t="str">
        <f>IF(J522="", "", J522)</f>
        <v/>
      </c>
    </row>
    <row r="523" spans="2:14" ht="75" customHeight="1" x14ac:dyDescent="0.25">
      <c r="B523" s="230"/>
      <c r="C523" s="231"/>
      <c r="D523" s="227"/>
      <c r="E523" s="231"/>
      <c r="F523" s="380"/>
      <c r="G523" s="315"/>
      <c r="H523" s="35" t="b">
        <v>0</v>
      </c>
      <c r="I523" s="48" t="s">
        <v>858</v>
      </c>
      <c r="J523" s="25"/>
      <c r="K523" s="378"/>
      <c r="L523" s="235"/>
      <c r="M523" s="236"/>
      <c r="N523" s="144" t="str">
        <f>IF(J523="", "", J523)</f>
        <v/>
      </c>
    </row>
    <row r="524" spans="2:14" ht="75" customHeight="1" x14ac:dyDescent="0.25">
      <c r="B524" s="198"/>
      <c r="C524" s="200"/>
      <c r="D524" s="228"/>
      <c r="E524" s="200"/>
      <c r="F524" s="381"/>
      <c r="G524" s="316"/>
      <c r="H524" s="35" t="b">
        <v>0</v>
      </c>
      <c r="I524" s="48" t="s">
        <v>336</v>
      </c>
      <c r="J524" s="101" t="s">
        <v>739</v>
      </c>
      <c r="K524" s="250"/>
      <c r="L524" s="389"/>
      <c r="M524" s="208"/>
      <c r="N524" s="50" t="str">
        <f>IF(H524=TRUE, I524, "")</f>
        <v/>
      </c>
    </row>
  </sheetData>
  <sheetProtection algorithmName="SHA-512" hashValue="hpMmk0L1Bn8ROFiHnHOrBALtJpIsYqcCDBh3LyimQsU0CwBC5doRkKcIR2jVEVvF3SmglVKR2t1BkmkHGhbLZw==" saltValue="LfDoGgQ/93HO0WDt1zc4lw==" spinCount="100000" sheet="1" objects="1" scenarios="1" selectLockedCells="1"/>
  <mergeCells count="397">
    <mergeCell ref="L451:L462"/>
    <mergeCell ref="M451:M462"/>
    <mergeCell ref="G488:G497"/>
    <mergeCell ref="F476:F487"/>
    <mergeCell ref="F488:F498"/>
    <mergeCell ref="K488:K497"/>
    <mergeCell ref="E445:E475"/>
    <mergeCell ref="G477:G486"/>
    <mergeCell ref="K477:K486"/>
    <mergeCell ref="G451:G462"/>
    <mergeCell ref="K470:K473"/>
    <mergeCell ref="K451:K462"/>
    <mergeCell ref="K467:K469"/>
    <mergeCell ref="G463:G466"/>
    <mergeCell ref="K463:K466"/>
    <mergeCell ref="L509:L515"/>
    <mergeCell ref="M509:M515"/>
    <mergeCell ref="L516:L521"/>
    <mergeCell ref="M516:M521"/>
    <mergeCell ref="L522:L524"/>
    <mergeCell ref="M522:M524"/>
    <mergeCell ref="L463:L466"/>
    <mergeCell ref="M463:M466"/>
    <mergeCell ref="L467:L469"/>
    <mergeCell ref="M467:M469"/>
    <mergeCell ref="L470:L473"/>
    <mergeCell ref="M470:M473"/>
    <mergeCell ref="L477:L486"/>
    <mergeCell ref="M477:M486"/>
    <mergeCell ref="L488:L497"/>
    <mergeCell ref="M488:M497"/>
    <mergeCell ref="L499:L502"/>
    <mergeCell ref="M499:M502"/>
    <mergeCell ref="L506:L508"/>
    <mergeCell ref="M506:M508"/>
    <mergeCell ref="M419:M427"/>
    <mergeCell ref="L419:L427"/>
    <mergeCell ref="L399:L404"/>
    <mergeCell ref="M399:M404"/>
    <mergeCell ref="L409:L418"/>
    <mergeCell ref="M409:M418"/>
    <mergeCell ref="L428:L444"/>
    <mergeCell ref="M428:M444"/>
    <mergeCell ref="L300:L301"/>
    <mergeCell ref="M300:M301"/>
    <mergeCell ref="L324:L337"/>
    <mergeCell ref="M324:M337"/>
    <mergeCell ref="L345:L348"/>
    <mergeCell ref="M345:M348"/>
    <mergeCell ref="L349:L387"/>
    <mergeCell ref="M349:M387"/>
    <mergeCell ref="L388:L389"/>
    <mergeCell ref="M388:M389"/>
    <mergeCell ref="L391:L397"/>
    <mergeCell ref="M391:M397"/>
    <mergeCell ref="L310:L311"/>
    <mergeCell ref="M310:M311"/>
    <mergeCell ref="M298:M299"/>
    <mergeCell ref="L298:L299"/>
    <mergeCell ref="L253:L274"/>
    <mergeCell ref="M253:M274"/>
    <mergeCell ref="L276:L279"/>
    <mergeCell ref="M276:M279"/>
    <mergeCell ref="L280:L281"/>
    <mergeCell ref="M280:M281"/>
    <mergeCell ref="L283:L290"/>
    <mergeCell ref="M283:M290"/>
    <mergeCell ref="M192:M195"/>
    <mergeCell ref="M196:M201"/>
    <mergeCell ref="M203:M214"/>
    <mergeCell ref="M217:M242"/>
    <mergeCell ref="L251:L252"/>
    <mergeCell ref="M251:M252"/>
    <mergeCell ref="L243:L244"/>
    <mergeCell ref="M243:M244"/>
    <mergeCell ref="L48:L49"/>
    <mergeCell ref="L50:L79"/>
    <mergeCell ref="M50:M79"/>
    <mergeCell ref="M48:M49"/>
    <mergeCell ref="L2:N3"/>
    <mergeCell ref="L4:N4"/>
    <mergeCell ref="L250:N250"/>
    <mergeCell ref="L408:N408"/>
    <mergeCell ref="L5:L8"/>
    <mergeCell ref="L9:L12"/>
    <mergeCell ref="L13:L23"/>
    <mergeCell ref="L38:L42"/>
    <mergeCell ref="L98:L99"/>
    <mergeCell ref="L117:L148"/>
    <mergeCell ref="L152:L185"/>
    <mergeCell ref="L188:L189"/>
    <mergeCell ref="L192:L195"/>
    <mergeCell ref="L196:L201"/>
    <mergeCell ref="L203:L214"/>
    <mergeCell ref="L217:L242"/>
    <mergeCell ref="M5:M8"/>
    <mergeCell ref="M9:M12"/>
    <mergeCell ref="M13:M23"/>
    <mergeCell ref="M38:M42"/>
    <mergeCell ref="M98:M99"/>
    <mergeCell ref="M117:M148"/>
    <mergeCell ref="M152:M185"/>
    <mergeCell ref="M188:M189"/>
    <mergeCell ref="K499:K502"/>
    <mergeCell ref="C516:C521"/>
    <mergeCell ref="B516:B521"/>
    <mergeCell ref="D516:D524"/>
    <mergeCell ref="E516:E524"/>
    <mergeCell ref="K522:K524"/>
    <mergeCell ref="B522:B524"/>
    <mergeCell ref="C522:C524"/>
    <mergeCell ref="F522:F524"/>
    <mergeCell ref="G522:G524"/>
    <mergeCell ref="K516:K521"/>
    <mergeCell ref="G516:G521"/>
    <mergeCell ref="F516:F521"/>
    <mergeCell ref="D499:D515"/>
    <mergeCell ref="C509:C515"/>
    <mergeCell ref="B509:B515"/>
    <mergeCell ref="B506:B508"/>
    <mergeCell ref="C506:C508"/>
    <mergeCell ref="B499:B502"/>
    <mergeCell ref="C499:C502"/>
    <mergeCell ref="E499:E515"/>
    <mergeCell ref="G509:G515"/>
    <mergeCell ref="F505:F515"/>
    <mergeCell ref="G506:G508"/>
    <mergeCell ref="K399:K404"/>
    <mergeCell ref="C280:C281"/>
    <mergeCell ref="C324:C337"/>
    <mergeCell ref="B324:B337"/>
    <mergeCell ref="B345:B348"/>
    <mergeCell ref="C349:C387"/>
    <mergeCell ref="K506:K508"/>
    <mergeCell ref="K509:K515"/>
    <mergeCell ref="F503:F504"/>
    <mergeCell ref="K428:K444"/>
    <mergeCell ref="G409:G418"/>
    <mergeCell ref="B428:B444"/>
    <mergeCell ref="C428:C444"/>
    <mergeCell ref="B409:B418"/>
    <mergeCell ref="C409:C418"/>
    <mergeCell ref="D409:D444"/>
    <mergeCell ref="B419:B427"/>
    <mergeCell ref="C419:C427"/>
    <mergeCell ref="K419:K427"/>
    <mergeCell ref="K409:K418"/>
    <mergeCell ref="F447:F448"/>
    <mergeCell ref="G428:G444"/>
    <mergeCell ref="F409:F444"/>
    <mergeCell ref="F449:F473"/>
    <mergeCell ref="K345:K348"/>
    <mergeCell ref="F349:F397"/>
    <mergeCell ref="G310:G311"/>
    <mergeCell ref="G345:G348"/>
    <mergeCell ref="F345:F348"/>
    <mergeCell ref="K349:K387"/>
    <mergeCell ref="K309:K311"/>
    <mergeCell ref="G324:G337"/>
    <mergeCell ref="F324:F337"/>
    <mergeCell ref="K324:K337"/>
    <mergeCell ref="B349:B387"/>
    <mergeCell ref="B298:B299"/>
    <mergeCell ref="B300:B301"/>
    <mergeCell ref="C298:C299"/>
    <mergeCell ref="C300:C301"/>
    <mergeCell ref="B283:B290"/>
    <mergeCell ref="D298:D311"/>
    <mergeCell ref="E251:E281"/>
    <mergeCell ref="D251:D281"/>
    <mergeCell ref="B276:B279"/>
    <mergeCell ref="C276:C279"/>
    <mergeCell ref="C251:C252"/>
    <mergeCell ref="B251:B252"/>
    <mergeCell ref="B253:B274"/>
    <mergeCell ref="D312:D404"/>
    <mergeCell ref="B399:B404"/>
    <mergeCell ref="B388:B389"/>
    <mergeCell ref="B391:B397"/>
    <mergeCell ref="B280:B281"/>
    <mergeCell ref="B310:B311"/>
    <mergeCell ref="B27:B28"/>
    <mergeCell ref="C9:C12"/>
    <mergeCell ref="G13:G23"/>
    <mergeCell ref="K50:K79"/>
    <mergeCell ref="C38:C42"/>
    <mergeCell ref="E35:E42"/>
    <mergeCell ref="F36:F42"/>
    <mergeCell ref="C50:C79"/>
    <mergeCell ref="G50:G79"/>
    <mergeCell ref="K48:K49"/>
    <mergeCell ref="C27:C28"/>
    <mergeCell ref="F27:F28"/>
    <mergeCell ref="G27:G28"/>
    <mergeCell ref="H27:H28"/>
    <mergeCell ref="I27:I28"/>
    <mergeCell ref="J27:J28"/>
    <mergeCell ref="D33:D102"/>
    <mergeCell ref="E48:E102"/>
    <mergeCell ref="B50:B79"/>
    <mergeCell ref="F80:F82"/>
    <mergeCell ref="B48:B49"/>
    <mergeCell ref="C48:C49"/>
    <mergeCell ref="F48:F79"/>
    <mergeCell ref="B38:B42"/>
    <mergeCell ref="G2:G3"/>
    <mergeCell ref="E33:E34"/>
    <mergeCell ref="E103:E115"/>
    <mergeCell ref="E117:E185"/>
    <mergeCell ref="G48:G49"/>
    <mergeCell ref="B5:B8"/>
    <mergeCell ref="C5:C8"/>
    <mergeCell ref="B9:B12"/>
    <mergeCell ref="K2:K3"/>
    <mergeCell ref="H2:J3"/>
    <mergeCell ref="G9:G12"/>
    <mergeCell ref="G5:G8"/>
    <mergeCell ref="K5:K8"/>
    <mergeCell ref="K9:K12"/>
    <mergeCell ref="F5:F26"/>
    <mergeCell ref="K13:K23"/>
    <mergeCell ref="B2:C3"/>
    <mergeCell ref="D2:D3"/>
    <mergeCell ref="E2:E3"/>
    <mergeCell ref="F2:F3"/>
    <mergeCell ref="D5:D26"/>
    <mergeCell ref="E5:E26"/>
    <mergeCell ref="B13:B23"/>
    <mergeCell ref="C13:C23"/>
    <mergeCell ref="F83:F95"/>
    <mergeCell ref="G253:G274"/>
    <mergeCell ref="G251:G252"/>
    <mergeCell ref="G276:G279"/>
    <mergeCell ref="H82:J82"/>
    <mergeCell ref="K188:K189"/>
    <mergeCell ref="G188:G189"/>
    <mergeCell ref="G196:G201"/>
    <mergeCell ref="G192:G195"/>
    <mergeCell ref="G98:G99"/>
    <mergeCell ref="G152:G185"/>
    <mergeCell ref="K192:K195"/>
    <mergeCell ref="K196:K201"/>
    <mergeCell ref="K152:K185"/>
    <mergeCell ref="H83:J83"/>
    <mergeCell ref="K81:K82"/>
    <mergeCell ref="F253:F281"/>
    <mergeCell ref="F251:F252"/>
    <mergeCell ref="F109:F111"/>
    <mergeCell ref="K280:K281"/>
    <mergeCell ref="F187:F189"/>
    <mergeCell ref="F190:F201"/>
    <mergeCell ref="F103:F104"/>
    <mergeCell ref="F114:F115"/>
    <mergeCell ref="C345:C348"/>
    <mergeCell ref="D186:D201"/>
    <mergeCell ref="C391:C397"/>
    <mergeCell ref="C388:C389"/>
    <mergeCell ref="C310:C311"/>
    <mergeCell ref="F302:F308"/>
    <mergeCell ref="E312:E404"/>
    <mergeCell ref="G117:G148"/>
    <mergeCell ref="G419:G427"/>
    <mergeCell ref="C399:C404"/>
    <mergeCell ref="F309:F311"/>
    <mergeCell ref="D117:D185"/>
    <mergeCell ref="F117:F185"/>
    <mergeCell ref="C192:C195"/>
    <mergeCell ref="C188:C189"/>
    <mergeCell ref="C117:C148"/>
    <mergeCell ref="C196:C201"/>
    <mergeCell ref="C217:C242"/>
    <mergeCell ref="D282:D296"/>
    <mergeCell ref="E282:E296"/>
    <mergeCell ref="E248:E249"/>
    <mergeCell ref="C243:C244"/>
    <mergeCell ref="G399:G404"/>
    <mergeCell ref="F398:F404"/>
    <mergeCell ref="F499:F502"/>
    <mergeCell ref="G499:G502"/>
    <mergeCell ref="B405:B406"/>
    <mergeCell ref="C405:C406"/>
    <mergeCell ref="D405:D406"/>
    <mergeCell ref="E405:E406"/>
    <mergeCell ref="G467:G469"/>
    <mergeCell ref="G470:G473"/>
    <mergeCell ref="E409:E444"/>
    <mergeCell ref="B451:B462"/>
    <mergeCell ref="C451:C462"/>
    <mergeCell ref="B477:B486"/>
    <mergeCell ref="C477:C486"/>
    <mergeCell ref="D476:D498"/>
    <mergeCell ref="C488:C497"/>
    <mergeCell ref="B488:B497"/>
    <mergeCell ref="E476:E498"/>
    <mergeCell ref="B463:B466"/>
    <mergeCell ref="C463:C466"/>
    <mergeCell ref="D445:D475"/>
    <mergeCell ref="B470:B473"/>
    <mergeCell ref="B467:B469"/>
    <mergeCell ref="C467:C469"/>
    <mergeCell ref="C470:C473"/>
    <mergeCell ref="E203:E214"/>
    <mergeCell ref="E186:E201"/>
    <mergeCell ref="J98:J99"/>
    <mergeCell ref="K98:K99"/>
    <mergeCell ref="E298:E311"/>
    <mergeCell ref="K283:K290"/>
    <mergeCell ref="G283:G290"/>
    <mergeCell ref="F342:F343"/>
    <mergeCell ref="B98:B99"/>
    <mergeCell ref="C98:C99"/>
    <mergeCell ref="D103:D116"/>
    <mergeCell ref="F97:F102"/>
    <mergeCell ref="B217:B242"/>
    <mergeCell ref="B192:B195"/>
    <mergeCell ref="B188:B189"/>
    <mergeCell ref="B152:B185"/>
    <mergeCell ref="B117:B148"/>
    <mergeCell ref="B196:B201"/>
    <mergeCell ref="B203:B214"/>
    <mergeCell ref="B243:B244"/>
    <mergeCell ref="B84:B85"/>
    <mergeCell ref="C84:C85"/>
    <mergeCell ref="B90:B91"/>
    <mergeCell ref="C90:C91"/>
    <mergeCell ref="B88:B89"/>
    <mergeCell ref="C88:C89"/>
    <mergeCell ref="B94:B95"/>
    <mergeCell ref="C94:C95"/>
    <mergeCell ref="B92:B93"/>
    <mergeCell ref="C92:C93"/>
    <mergeCell ref="F405:F406"/>
    <mergeCell ref="G405:G406"/>
    <mergeCell ref="K405:K406"/>
    <mergeCell ref="C283:C290"/>
    <mergeCell ref="C152:C185"/>
    <mergeCell ref="F282:F291"/>
    <mergeCell ref="F292:F293"/>
    <mergeCell ref="F300:F301"/>
    <mergeCell ref="F298:F299"/>
    <mergeCell ref="G300:G301"/>
    <mergeCell ref="G298:G299"/>
    <mergeCell ref="K300:K301"/>
    <mergeCell ref="K298:K299"/>
    <mergeCell ref="K253:K274"/>
    <mergeCell ref="F217:F247"/>
    <mergeCell ref="F248:F249"/>
    <mergeCell ref="C253:C274"/>
    <mergeCell ref="H189:I189"/>
    <mergeCell ref="K203:K214"/>
    <mergeCell ref="G217:G242"/>
    <mergeCell ref="K391:K397"/>
    <mergeCell ref="K388:K389"/>
    <mergeCell ref="G388:G389"/>
    <mergeCell ref="C203:C214"/>
    <mergeCell ref="B29:B32"/>
    <mergeCell ref="C29:C32"/>
    <mergeCell ref="F29:F32"/>
    <mergeCell ref="G29:G32"/>
    <mergeCell ref="K29:K31"/>
    <mergeCell ref="L29:L32"/>
    <mergeCell ref="M29:M32"/>
    <mergeCell ref="B43:B45"/>
    <mergeCell ref="C43:C45"/>
    <mergeCell ref="G43:G45"/>
    <mergeCell ref="H43:H45"/>
    <mergeCell ref="K43:K44"/>
    <mergeCell ref="L43:L44"/>
    <mergeCell ref="M43:M44"/>
    <mergeCell ref="I44:I45"/>
    <mergeCell ref="J44:J45"/>
    <mergeCell ref="G38:G42"/>
    <mergeCell ref="K38:K42"/>
    <mergeCell ref="B46:B47"/>
    <mergeCell ref="C46:C47"/>
    <mergeCell ref="G46:G47"/>
    <mergeCell ref="H46:H47"/>
    <mergeCell ref="L46:L47"/>
    <mergeCell ref="M46:M47"/>
    <mergeCell ref="B295:B296"/>
    <mergeCell ref="C295:C296"/>
    <mergeCell ref="F295:F296"/>
    <mergeCell ref="G295:G296"/>
    <mergeCell ref="L295:L296"/>
    <mergeCell ref="M295:M296"/>
    <mergeCell ref="K117:K148"/>
    <mergeCell ref="K217:K242"/>
    <mergeCell ref="G243:G244"/>
    <mergeCell ref="G203:G214"/>
    <mergeCell ref="F203:F214"/>
    <mergeCell ref="D202:D249"/>
    <mergeCell ref="E217:E247"/>
    <mergeCell ref="G280:G281"/>
    <mergeCell ref="K251:K252"/>
    <mergeCell ref="K276:K279"/>
    <mergeCell ref="B86:B87"/>
    <mergeCell ref="C86:C87"/>
  </mergeCells>
  <conditionalFormatting sqref="I184:I185">
    <cfRule type="expression" dxfId="187" priority="257">
      <formula>H184=TRUE</formula>
    </cfRule>
  </conditionalFormatting>
  <conditionalFormatting sqref="I5:I23">
    <cfRule type="expression" dxfId="186" priority="255">
      <formula>H5=TRUE</formula>
    </cfRule>
  </conditionalFormatting>
  <conditionalFormatting sqref="J23 I48:J49">
    <cfRule type="cellIs" dxfId="185" priority="232" operator="notEqual">
      <formula>""</formula>
    </cfRule>
  </conditionalFormatting>
  <conditionalFormatting sqref="I38">
    <cfRule type="expression" dxfId="184" priority="230">
      <formula>H38=TRUE</formula>
    </cfRule>
  </conditionalFormatting>
  <conditionalFormatting sqref="I98:I99">
    <cfRule type="expression" dxfId="183" priority="229">
      <formula>H98=TRUE</formula>
    </cfRule>
  </conditionalFormatting>
  <conditionalFormatting sqref="I132">
    <cfRule type="expression" dxfId="182" priority="228">
      <formula>H132=TRUE</formula>
    </cfRule>
  </conditionalFormatting>
  <conditionalFormatting sqref="I148">
    <cfRule type="expression" dxfId="181" priority="227">
      <formula>H148=TRUE</formula>
    </cfRule>
  </conditionalFormatting>
  <conditionalFormatting sqref="I167">
    <cfRule type="expression" dxfId="180" priority="226">
      <formula>H167=TRUE</formula>
    </cfRule>
  </conditionalFormatting>
  <conditionalFormatting sqref="I183">
    <cfRule type="expression" dxfId="179" priority="225">
      <formula>H183=TRUE</formula>
    </cfRule>
  </conditionalFormatting>
  <conditionalFormatting sqref="I229">
    <cfRule type="expression" dxfId="178" priority="224">
      <formula>H229=TRUE</formula>
    </cfRule>
  </conditionalFormatting>
  <conditionalFormatting sqref="I242">
    <cfRule type="expression" dxfId="177" priority="223">
      <formula>H242=TRUE</formula>
    </cfRule>
  </conditionalFormatting>
  <conditionalFormatting sqref="I254:I274">
    <cfRule type="expression" dxfId="176" priority="222">
      <formula>H254=TRUE</formula>
    </cfRule>
  </conditionalFormatting>
  <conditionalFormatting sqref="I283:I290">
    <cfRule type="expression" dxfId="175" priority="221">
      <formula>H283=TRUE</formula>
    </cfRule>
  </conditionalFormatting>
  <conditionalFormatting sqref="I324:I337">
    <cfRule type="expression" dxfId="174" priority="220">
      <formula>H324=TRUE</formula>
    </cfRule>
  </conditionalFormatting>
  <conditionalFormatting sqref="I345:I348">
    <cfRule type="expression" dxfId="173" priority="219">
      <formula>H345=TRUE</formula>
    </cfRule>
  </conditionalFormatting>
  <conditionalFormatting sqref="I409:I427">
    <cfRule type="expression" dxfId="172" priority="218">
      <formula>H409=TRUE</formula>
    </cfRule>
  </conditionalFormatting>
  <conditionalFormatting sqref="I428:I444">
    <cfRule type="expression" dxfId="171" priority="217">
      <formula>H428=TRUE</formula>
    </cfRule>
  </conditionalFormatting>
  <conditionalFormatting sqref="I451:I453 I455:I459">
    <cfRule type="expression" dxfId="170" priority="216">
      <formula>H451=TRUE</formula>
    </cfRule>
  </conditionalFormatting>
  <conditionalFormatting sqref="I460:I473">
    <cfRule type="expression" dxfId="169" priority="215">
      <formula>H460=TRUE</formula>
    </cfRule>
  </conditionalFormatting>
  <conditionalFormatting sqref="I477:I486">
    <cfRule type="expression" dxfId="168" priority="214">
      <formula>H477=TRUE</formula>
    </cfRule>
  </conditionalFormatting>
  <conditionalFormatting sqref="I488:I497">
    <cfRule type="expression" dxfId="167" priority="213">
      <formula>H488=TRUE</formula>
    </cfRule>
  </conditionalFormatting>
  <conditionalFormatting sqref="I506:I524">
    <cfRule type="expression" dxfId="166" priority="212">
      <formula>H506=TRUE</formula>
    </cfRule>
  </conditionalFormatting>
  <conditionalFormatting sqref="I24:J26">
    <cfRule type="cellIs" dxfId="165" priority="211" operator="notEqual">
      <formula>""</formula>
    </cfRule>
  </conditionalFormatting>
  <conditionalFormatting sqref="I33">
    <cfRule type="cellIs" dxfId="164" priority="208" operator="notEqual">
      <formula>""</formula>
    </cfRule>
  </conditionalFormatting>
  <conditionalFormatting sqref="I35:I37">
    <cfRule type="cellIs" dxfId="163" priority="207" operator="notEqual">
      <formula>""</formula>
    </cfRule>
  </conditionalFormatting>
  <conditionalFormatting sqref="J39:J42">
    <cfRule type="cellIs" dxfId="162" priority="206" operator="notEqual">
      <formula>""</formula>
    </cfRule>
  </conditionalFormatting>
  <conditionalFormatting sqref="I80:I81">
    <cfRule type="cellIs" dxfId="161" priority="203" operator="notEqual">
      <formula>""</formula>
    </cfRule>
  </conditionalFormatting>
  <conditionalFormatting sqref="I96:I97">
    <cfRule type="cellIs" dxfId="160" priority="202" operator="notEqual">
      <formula>""</formula>
    </cfRule>
  </conditionalFormatting>
  <conditionalFormatting sqref="I100:I101">
    <cfRule type="cellIs" dxfId="159" priority="201" operator="notEqual">
      <formula>""</formula>
    </cfRule>
  </conditionalFormatting>
  <conditionalFormatting sqref="I103">
    <cfRule type="cellIs" dxfId="158" priority="200" operator="notEqual">
      <formula>""</formula>
    </cfRule>
  </conditionalFormatting>
  <conditionalFormatting sqref="I105:I107">
    <cfRule type="cellIs" dxfId="157" priority="199" operator="notEqual">
      <formula>""</formula>
    </cfRule>
  </conditionalFormatting>
  <conditionalFormatting sqref="I108">
    <cfRule type="cellIs" dxfId="156" priority="198" operator="notEqual">
      <formula>""</formula>
    </cfRule>
  </conditionalFormatting>
  <conditionalFormatting sqref="I109:I111">
    <cfRule type="cellIs" dxfId="155" priority="197" operator="notEqual">
      <formula>""</formula>
    </cfRule>
  </conditionalFormatting>
  <conditionalFormatting sqref="I112:I114">
    <cfRule type="cellIs" dxfId="154" priority="196" operator="notEqual">
      <formula>""</formula>
    </cfRule>
  </conditionalFormatting>
  <conditionalFormatting sqref="I116">
    <cfRule type="cellIs" dxfId="153" priority="194" operator="notEqual">
      <formula>""</formula>
    </cfRule>
  </conditionalFormatting>
  <conditionalFormatting sqref="I149:I151">
    <cfRule type="cellIs" dxfId="152" priority="191" operator="notEqual">
      <formula>""</formula>
    </cfRule>
  </conditionalFormatting>
  <conditionalFormatting sqref="I186:I188">
    <cfRule type="cellIs" dxfId="151" priority="187" operator="notEqual">
      <formula>""</formula>
    </cfRule>
  </conditionalFormatting>
  <conditionalFormatting sqref="J189">
    <cfRule type="cellIs" dxfId="150" priority="185" operator="notEqual">
      <formula>""</formula>
    </cfRule>
  </conditionalFormatting>
  <conditionalFormatting sqref="I190:I191">
    <cfRule type="cellIs" dxfId="149" priority="184" operator="notEqual">
      <formula>""</formula>
    </cfRule>
  </conditionalFormatting>
  <conditionalFormatting sqref="I202">
    <cfRule type="cellIs" dxfId="148" priority="182" operator="notEqual">
      <formula>""</formula>
    </cfRule>
  </conditionalFormatting>
  <conditionalFormatting sqref="I215:I216">
    <cfRule type="cellIs" dxfId="147" priority="180" operator="notEqual">
      <formula>""</formula>
    </cfRule>
  </conditionalFormatting>
  <conditionalFormatting sqref="I246:I249">
    <cfRule type="cellIs" dxfId="146" priority="176" operator="notEqual">
      <formula>""</formula>
    </cfRule>
  </conditionalFormatting>
  <conditionalFormatting sqref="I251">
    <cfRule type="cellIs" dxfId="145" priority="175" operator="notEqual">
      <formula>""</formula>
    </cfRule>
  </conditionalFormatting>
  <conditionalFormatting sqref="I253">
    <cfRule type="cellIs" dxfId="144" priority="173" operator="notEqual">
      <formula>""</formula>
    </cfRule>
  </conditionalFormatting>
  <conditionalFormatting sqref="I275">
    <cfRule type="cellIs" dxfId="143" priority="172" operator="notEqual">
      <formula>""</formula>
    </cfRule>
  </conditionalFormatting>
  <conditionalFormatting sqref="I282">
    <cfRule type="cellIs" dxfId="142" priority="170" operator="notEqual">
      <formula>""</formula>
    </cfRule>
  </conditionalFormatting>
  <conditionalFormatting sqref="I291:I292 I294">
    <cfRule type="cellIs" dxfId="141" priority="168" operator="notEqual">
      <formula>""</formula>
    </cfRule>
  </conditionalFormatting>
  <conditionalFormatting sqref="I297 I302:I306">
    <cfRule type="cellIs" dxfId="140" priority="167" operator="notEqual">
      <formula>""</formula>
    </cfRule>
  </conditionalFormatting>
  <conditionalFormatting sqref="I307:I309">
    <cfRule type="cellIs" dxfId="139" priority="166" operator="notEqual">
      <formula>""</formula>
    </cfRule>
  </conditionalFormatting>
  <conditionalFormatting sqref="I312:I316">
    <cfRule type="cellIs" dxfId="138" priority="164" operator="notEqual">
      <formula>""</formula>
    </cfRule>
  </conditionalFormatting>
  <conditionalFormatting sqref="I317:I321">
    <cfRule type="cellIs" dxfId="137" priority="163" operator="notEqual">
      <formula>""</formula>
    </cfRule>
  </conditionalFormatting>
  <conditionalFormatting sqref="I322:I323">
    <cfRule type="cellIs" dxfId="136" priority="162" operator="notEqual">
      <formula>""</formula>
    </cfRule>
  </conditionalFormatting>
  <conditionalFormatting sqref="I338:I344">
    <cfRule type="cellIs" dxfId="135" priority="161" operator="notEqual">
      <formula>""</formula>
    </cfRule>
  </conditionalFormatting>
  <conditionalFormatting sqref="I390">
    <cfRule type="cellIs" dxfId="134" priority="158" operator="notEqual">
      <formula>""</formula>
    </cfRule>
  </conditionalFormatting>
  <conditionalFormatting sqref="I445 I447:I450">
    <cfRule type="cellIs" dxfId="133" priority="145" operator="notEqual">
      <formula>""</formula>
    </cfRule>
  </conditionalFormatting>
  <conditionalFormatting sqref="I474:I476">
    <cfRule type="cellIs" dxfId="132" priority="144" operator="notEqual">
      <formula>""</formula>
    </cfRule>
  </conditionalFormatting>
  <conditionalFormatting sqref="I487">
    <cfRule type="cellIs" dxfId="131" priority="143" operator="notEqual">
      <formula>""</formula>
    </cfRule>
  </conditionalFormatting>
  <conditionalFormatting sqref="I503 I505">
    <cfRule type="cellIs" dxfId="130" priority="139" operator="notEqual">
      <formula>""</formula>
    </cfRule>
  </conditionalFormatting>
  <conditionalFormatting sqref="J33">
    <cfRule type="cellIs" dxfId="129" priority="135" operator="notEqual">
      <formula>""</formula>
    </cfRule>
  </conditionalFormatting>
  <conditionalFormatting sqref="I34">
    <cfRule type="cellIs" dxfId="128" priority="134" operator="notEqual">
      <formula>""</formula>
    </cfRule>
  </conditionalFormatting>
  <conditionalFormatting sqref="I84:I95">
    <cfRule type="cellIs" dxfId="127" priority="133" operator="notEqual">
      <formula>""</formula>
    </cfRule>
  </conditionalFormatting>
  <conditionalFormatting sqref="J149:J151">
    <cfRule type="cellIs" dxfId="126" priority="132" operator="notEqual">
      <formula>""</formula>
    </cfRule>
  </conditionalFormatting>
  <conditionalFormatting sqref="J218">
    <cfRule type="cellIs" dxfId="125" priority="131" operator="notEqual">
      <formula>""</formula>
    </cfRule>
  </conditionalFormatting>
  <conditionalFormatting sqref="J220">
    <cfRule type="cellIs" dxfId="124" priority="130" operator="notEqual">
      <formula>""</formula>
    </cfRule>
  </conditionalFormatting>
  <conditionalFormatting sqref="J222">
    <cfRule type="cellIs" dxfId="123" priority="129" operator="notEqual">
      <formula>""</formula>
    </cfRule>
  </conditionalFormatting>
  <conditionalFormatting sqref="J224">
    <cfRule type="cellIs" dxfId="122" priority="128" operator="notEqual">
      <formula>""</formula>
    </cfRule>
  </conditionalFormatting>
  <conditionalFormatting sqref="J226">
    <cfRule type="cellIs" dxfId="121" priority="127" operator="notEqual">
      <formula>""</formula>
    </cfRule>
  </conditionalFormatting>
  <conditionalFormatting sqref="J231">
    <cfRule type="cellIs" dxfId="120" priority="126" operator="notEqual">
      <formula>""</formula>
    </cfRule>
  </conditionalFormatting>
  <conditionalFormatting sqref="J233">
    <cfRule type="cellIs" dxfId="119" priority="125" operator="notEqual">
      <formula>""</formula>
    </cfRule>
  </conditionalFormatting>
  <conditionalFormatting sqref="J235">
    <cfRule type="cellIs" dxfId="118" priority="124" operator="notEqual">
      <formula>""</formula>
    </cfRule>
  </conditionalFormatting>
  <conditionalFormatting sqref="J237">
    <cfRule type="cellIs" dxfId="117" priority="123" operator="notEqual">
      <formula>""</formula>
    </cfRule>
  </conditionalFormatting>
  <conditionalFormatting sqref="J239">
    <cfRule type="cellIs" dxfId="116" priority="122" operator="notEqual">
      <formula>""</formula>
    </cfRule>
  </conditionalFormatting>
  <conditionalFormatting sqref="J246">
    <cfRule type="cellIs" dxfId="115" priority="121" operator="notEqual">
      <formula>""</formula>
    </cfRule>
  </conditionalFormatting>
  <conditionalFormatting sqref="J247">
    <cfRule type="cellIs" dxfId="114" priority="120" operator="notEqual">
      <formula>""</formula>
    </cfRule>
  </conditionalFormatting>
  <conditionalFormatting sqref="J277">
    <cfRule type="cellIs" dxfId="113" priority="119" operator="notEqual">
      <formula>""</formula>
    </cfRule>
  </conditionalFormatting>
  <conditionalFormatting sqref="J279">
    <cfRule type="cellIs" dxfId="112" priority="118" operator="notEqual">
      <formula>""</formula>
    </cfRule>
  </conditionalFormatting>
  <conditionalFormatting sqref="I293">
    <cfRule type="cellIs" dxfId="111" priority="117" operator="notEqual">
      <formula>""</formula>
    </cfRule>
  </conditionalFormatting>
  <conditionalFormatting sqref="J350:J387">
    <cfRule type="cellIs" dxfId="110" priority="114" operator="notEqual">
      <formula>""</formula>
    </cfRule>
  </conditionalFormatting>
  <conditionalFormatting sqref="J389">
    <cfRule type="cellIs" dxfId="109" priority="113" operator="notEqual">
      <formula>""</formula>
    </cfRule>
  </conditionalFormatting>
  <conditionalFormatting sqref="J392:J397">
    <cfRule type="cellIs" dxfId="108" priority="112" operator="notEqual">
      <formula>""</formula>
    </cfRule>
  </conditionalFormatting>
  <conditionalFormatting sqref="I446">
    <cfRule type="cellIs" dxfId="107" priority="111" operator="notEqual">
      <formula>""</formula>
    </cfRule>
  </conditionalFormatting>
  <conditionalFormatting sqref="J501:J502">
    <cfRule type="cellIs" dxfId="106" priority="110" operator="notEqual">
      <formula>""</formula>
    </cfRule>
  </conditionalFormatting>
  <conditionalFormatting sqref="J50:J79">
    <cfRule type="cellIs" dxfId="105" priority="109" operator="notEqual">
      <formula>""</formula>
    </cfRule>
  </conditionalFormatting>
  <conditionalFormatting sqref="J100">
    <cfRule type="cellIs" dxfId="104" priority="108" operator="notEqual">
      <formula>""</formula>
    </cfRule>
  </conditionalFormatting>
  <conditionalFormatting sqref="J101">
    <cfRule type="cellIs" dxfId="103" priority="107" operator="notEqual">
      <formula>""</formula>
    </cfRule>
  </conditionalFormatting>
  <conditionalFormatting sqref="I102">
    <cfRule type="cellIs" dxfId="102" priority="106" operator="notEqual">
      <formula>""</formula>
    </cfRule>
  </conditionalFormatting>
  <conditionalFormatting sqref="I104">
    <cfRule type="cellIs" dxfId="101" priority="105" operator="notEqual">
      <formula>""</formula>
    </cfRule>
  </conditionalFormatting>
  <conditionalFormatting sqref="J109">
    <cfRule type="cellIs" dxfId="100" priority="104" operator="notEqual">
      <formula>""</formula>
    </cfRule>
  </conditionalFormatting>
  <conditionalFormatting sqref="J110">
    <cfRule type="cellIs" dxfId="99" priority="103" operator="notEqual">
      <formula>""</formula>
    </cfRule>
  </conditionalFormatting>
  <conditionalFormatting sqref="J111">
    <cfRule type="cellIs" dxfId="98" priority="102" operator="notEqual">
      <formula>""</formula>
    </cfRule>
  </conditionalFormatting>
  <conditionalFormatting sqref="J113">
    <cfRule type="cellIs" dxfId="97" priority="101" operator="notEqual">
      <formula>""</formula>
    </cfRule>
  </conditionalFormatting>
  <conditionalFormatting sqref="J114">
    <cfRule type="cellIs" dxfId="96" priority="100" operator="notEqual">
      <formula>""</formula>
    </cfRule>
  </conditionalFormatting>
  <conditionalFormatting sqref="I115">
    <cfRule type="cellIs" dxfId="95" priority="99" operator="notEqual">
      <formula>""</formula>
    </cfRule>
  </conditionalFormatting>
  <conditionalFormatting sqref="J117:J131">
    <cfRule type="cellIs" dxfId="94" priority="98" operator="notEqual">
      <formula>""</formula>
    </cfRule>
  </conditionalFormatting>
  <conditionalFormatting sqref="J133:J147">
    <cfRule type="cellIs" dxfId="93" priority="97" operator="notEqual">
      <formula>""</formula>
    </cfRule>
  </conditionalFormatting>
  <conditionalFormatting sqref="J152:J166">
    <cfRule type="cellIs" dxfId="92" priority="96" operator="notEqual">
      <formula>""</formula>
    </cfRule>
  </conditionalFormatting>
  <conditionalFormatting sqref="J168:J182">
    <cfRule type="cellIs" dxfId="91" priority="95" operator="notEqual">
      <formula>""</formula>
    </cfRule>
  </conditionalFormatting>
  <conditionalFormatting sqref="J187">
    <cfRule type="cellIs" dxfId="90" priority="94" operator="notEqual">
      <formula>""</formula>
    </cfRule>
  </conditionalFormatting>
  <conditionalFormatting sqref="J190">
    <cfRule type="cellIs" dxfId="89" priority="93" operator="notEqual">
      <formula>""</formula>
    </cfRule>
  </conditionalFormatting>
  <conditionalFormatting sqref="J193">
    <cfRule type="cellIs" dxfId="88" priority="92" operator="notEqual">
      <formula>""</formula>
    </cfRule>
  </conditionalFormatting>
  <conditionalFormatting sqref="J195">
    <cfRule type="cellIs" dxfId="87" priority="91" operator="notEqual">
      <formula>""</formula>
    </cfRule>
  </conditionalFormatting>
  <conditionalFormatting sqref="J197">
    <cfRule type="cellIs" dxfId="86" priority="90" operator="notEqual">
      <formula>""</formula>
    </cfRule>
  </conditionalFormatting>
  <conditionalFormatting sqref="J200">
    <cfRule type="cellIs" dxfId="85" priority="89" operator="notEqual">
      <formula>""</formula>
    </cfRule>
  </conditionalFormatting>
  <conditionalFormatting sqref="J201">
    <cfRule type="cellIs" dxfId="84" priority="88" operator="notEqual">
      <formula>""</formula>
    </cfRule>
  </conditionalFormatting>
  <conditionalFormatting sqref="J198">
    <cfRule type="cellIs" dxfId="83" priority="87" operator="notEqual">
      <formula>""</formula>
    </cfRule>
  </conditionalFormatting>
  <conditionalFormatting sqref="J192">
    <cfRule type="cellIs" dxfId="82" priority="86" operator="notEqual">
      <formula>""</formula>
    </cfRule>
  </conditionalFormatting>
  <conditionalFormatting sqref="J194">
    <cfRule type="cellIs" dxfId="81" priority="85" operator="notEqual">
      <formula>""</formula>
    </cfRule>
  </conditionalFormatting>
  <conditionalFormatting sqref="J196">
    <cfRule type="cellIs" dxfId="80" priority="84" operator="notEqual">
      <formula>""</formula>
    </cfRule>
  </conditionalFormatting>
  <conditionalFormatting sqref="J199">
    <cfRule type="cellIs" dxfId="79" priority="83" operator="notEqual">
      <formula>""</formula>
    </cfRule>
  </conditionalFormatting>
  <conditionalFormatting sqref="J203">
    <cfRule type="cellIs" dxfId="78" priority="82" operator="notEqual">
      <formula>""</formula>
    </cfRule>
  </conditionalFormatting>
  <conditionalFormatting sqref="J204">
    <cfRule type="cellIs" dxfId="77" priority="81" operator="notEqual">
      <formula>""</formula>
    </cfRule>
  </conditionalFormatting>
  <conditionalFormatting sqref="J205">
    <cfRule type="cellIs" dxfId="76" priority="80" operator="notEqual">
      <formula>""</formula>
    </cfRule>
  </conditionalFormatting>
  <conditionalFormatting sqref="J206">
    <cfRule type="cellIs" dxfId="75" priority="79" operator="notEqual">
      <formula>""</formula>
    </cfRule>
  </conditionalFormatting>
  <conditionalFormatting sqref="J207">
    <cfRule type="cellIs" dxfId="74" priority="78" operator="notEqual">
      <formula>""</formula>
    </cfRule>
  </conditionalFormatting>
  <conditionalFormatting sqref="J209">
    <cfRule type="cellIs" dxfId="73" priority="77" operator="notEqual">
      <formula>""</formula>
    </cfRule>
  </conditionalFormatting>
  <conditionalFormatting sqref="J210">
    <cfRule type="cellIs" dxfId="72" priority="76" operator="notEqual">
      <formula>""</formula>
    </cfRule>
  </conditionalFormatting>
  <conditionalFormatting sqref="J211">
    <cfRule type="cellIs" dxfId="71" priority="75" operator="notEqual">
      <formula>""</formula>
    </cfRule>
  </conditionalFormatting>
  <conditionalFormatting sqref="J212">
    <cfRule type="cellIs" dxfId="70" priority="74" operator="notEqual">
      <formula>""</formula>
    </cfRule>
  </conditionalFormatting>
  <conditionalFormatting sqref="J213">
    <cfRule type="cellIs" dxfId="69" priority="73" operator="notEqual">
      <formula>""</formula>
    </cfRule>
  </conditionalFormatting>
  <conditionalFormatting sqref="J208">
    <cfRule type="cellIs" dxfId="68" priority="72" operator="notEqual">
      <formula>""</formula>
    </cfRule>
  </conditionalFormatting>
  <conditionalFormatting sqref="J214">
    <cfRule type="cellIs" dxfId="67" priority="71" operator="notEqual">
      <formula>""</formula>
    </cfRule>
  </conditionalFormatting>
  <conditionalFormatting sqref="J215">
    <cfRule type="cellIs" dxfId="66" priority="70" operator="notEqual">
      <formula>""</formula>
    </cfRule>
  </conditionalFormatting>
  <conditionalFormatting sqref="J216">
    <cfRule type="cellIs" dxfId="65" priority="69" operator="notEqual">
      <formula>""</formula>
    </cfRule>
  </conditionalFormatting>
  <conditionalFormatting sqref="J217">
    <cfRule type="cellIs" dxfId="64" priority="68" operator="notEqual">
      <formula>""</formula>
    </cfRule>
  </conditionalFormatting>
  <conditionalFormatting sqref="J219">
    <cfRule type="cellIs" dxfId="63" priority="67" operator="notEqual">
      <formula>""</formula>
    </cfRule>
  </conditionalFormatting>
  <conditionalFormatting sqref="J221">
    <cfRule type="cellIs" dxfId="62" priority="66" operator="notEqual">
      <formula>""</formula>
    </cfRule>
  </conditionalFormatting>
  <conditionalFormatting sqref="J223">
    <cfRule type="cellIs" dxfId="61" priority="65" operator="notEqual">
      <formula>""</formula>
    </cfRule>
  </conditionalFormatting>
  <conditionalFormatting sqref="J225">
    <cfRule type="cellIs" dxfId="60" priority="64" operator="notEqual">
      <formula>""</formula>
    </cfRule>
  </conditionalFormatting>
  <conditionalFormatting sqref="J227">
    <cfRule type="cellIs" dxfId="59" priority="63" operator="notEqual">
      <formula>""</formula>
    </cfRule>
  </conditionalFormatting>
  <conditionalFormatting sqref="J228">
    <cfRule type="cellIs" dxfId="58" priority="62" operator="notEqual">
      <formula>""</formula>
    </cfRule>
  </conditionalFormatting>
  <conditionalFormatting sqref="J230">
    <cfRule type="cellIs" dxfId="57" priority="61" operator="notEqual">
      <formula>""</formula>
    </cfRule>
  </conditionalFormatting>
  <conditionalFormatting sqref="J232">
    <cfRule type="cellIs" dxfId="56" priority="60" operator="notEqual">
      <formula>""</formula>
    </cfRule>
  </conditionalFormatting>
  <conditionalFormatting sqref="J234">
    <cfRule type="cellIs" dxfId="55" priority="59" operator="notEqual">
      <formula>""</formula>
    </cfRule>
  </conditionalFormatting>
  <conditionalFormatting sqref="J236">
    <cfRule type="cellIs" dxfId="54" priority="58" operator="notEqual">
      <formula>""</formula>
    </cfRule>
  </conditionalFormatting>
  <conditionalFormatting sqref="J238">
    <cfRule type="cellIs" dxfId="53" priority="57" operator="notEqual">
      <formula>""</formula>
    </cfRule>
  </conditionalFormatting>
  <conditionalFormatting sqref="J240">
    <cfRule type="cellIs" dxfId="52" priority="56" operator="notEqual">
      <formula>""</formula>
    </cfRule>
  </conditionalFormatting>
  <conditionalFormatting sqref="J241">
    <cfRule type="cellIs" dxfId="51" priority="55" operator="notEqual">
      <formula>""</formula>
    </cfRule>
  </conditionalFormatting>
  <conditionalFormatting sqref="J243">
    <cfRule type="cellIs" dxfId="50" priority="54" operator="notEqual">
      <formula>""</formula>
    </cfRule>
  </conditionalFormatting>
  <conditionalFormatting sqref="J244">
    <cfRule type="cellIs" dxfId="49" priority="53" operator="notEqual">
      <formula>""</formula>
    </cfRule>
  </conditionalFormatting>
  <conditionalFormatting sqref="J248">
    <cfRule type="cellIs" dxfId="48" priority="52" operator="notEqual">
      <formula>""</formula>
    </cfRule>
  </conditionalFormatting>
  <conditionalFormatting sqref="J249">
    <cfRule type="cellIs" dxfId="47" priority="51" operator="notEqual">
      <formula>""</formula>
    </cfRule>
  </conditionalFormatting>
  <conditionalFormatting sqref="J252">
    <cfRule type="cellIs" dxfId="46" priority="50" operator="notEqual">
      <formula>""</formula>
    </cfRule>
  </conditionalFormatting>
  <conditionalFormatting sqref="J280">
    <cfRule type="cellIs" dxfId="45" priority="49" operator="notEqual">
      <formula>""</formula>
    </cfRule>
  </conditionalFormatting>
  <conditionalFormatting sqref="J281">
    <cfRule type="cellIs" dxfId="44" priority="48" operator="notEqual">
      <formula>""</formula>
    </cfRule>
  </conditionalFormatting>
  <conditionalFormatting sqref="J276">
    <cfRule type="cellIs" dxfId="43" priority="47" operator="notEqual">
      <formula>""</formula>
    </cfRule>
  </conditionalFormatting>
  <conditionalFormatting sqref="J278">
    <cfRule type="cellIs" dxfId="42" priority="46" operator="notEqual">
      <formula>""</formula>
    </cfRule>
  </conditionalFormatting>
  <conditionalFormatting sqref="J290">
    <cfRule type="cellIs" dxfId="41" priority="45" operator="notEqual">
      <formula>""</formula>
    </cfRule>
  </conditionalFormatting>
  <conditionalFormatting sqref="J310">
    <cfRule type="cellIs" dxfId="40" priority="43" operator="notEqual">
      <formula>""</formula>
    </cfRule>
  </conditionalFormatting>
  <conditionalFormatting sqref="J311">
    <cfRule type="cellIs" dxfId="39" priority="42" operator="notEqual">
      <formula>""</formula>
    </cfRule>
  </conditionalFormatting>
  <conditionalFormatting sqref="I350:I367">
    <cfRule type="cellIs" dxfId="38" priority="41" operator="notEqual">
      <formula>""</formula>
    </cfRule>
  </conditionalFormatting>
  <conditionalFormatting sqref="I369:I386">
    <cfRule type="cellIs" dxfId="37" priority="40" operator="notEqual">
      <formula>""</formula>
    </cfRule>
  </conditionalFormatting>
  <conditionalFormatting sqref="J388">
    <cfRule type="cellIs" dxfId="36" priority="39" operator="notEqual">
      <formula>""</formula>
    </cfRule>
  </conditionalFormatting>
  <conditionalFormatting sqref="J390">
    <cfRule type="cellIs" dxfId="35" priority="38" operator="notEqual">
      <formula>""</formula>
    </cfRule>
  </conditionalFormatting>
  <conditionalFormatting sqref="I392">
    <cfRule type="cellIs" dxfId="34" priority="37" operator="notEqual">
      <formula>""</formula>
    </cfRule>
  </conditionalFormatting>
  <conditionalFormatting sqref="I393:I398 J398">
    <cfRule type="cellIs" dxfId="33" priority="36" operator="notEqual">
      <formula>""</formula>
    </cfRule>
  </conditionalFormatting>
  <conditionalFormatting sqref="J399:J405">
    <cfRule type="cellIs" dxfId="32" priority="35" operator="notEqual">
      <formula>""</formula>
    </cfRule>
  </conditionalFormatting>
  <conditionalFormatting sqref="J417">
    <cfRule type="cellIs" dxfId="31" priority="34" operator="notEqual">
      <formula>""</formula>
    </cfRule>
  </conditionalFormatting>
  <conditionalFormatting sqref="J427">
    <cfRule type="cellIs" dxfId="30" priority="33" operator="notEqual">
      <formula>""</formula>
    </cfRule>
  </conditionalFormatting>
  <conditionalFormatting sqref="J430">
    <cfRule type="cellIs" dxfId="29" priority="32" operator="notEqual">
      <formula>""</formula>
    </cfRule>
  </conditionalFormatting>
  <conditionalFormatting sqref="J432">
    <cfRule type="cellIs" dxfId="28" priority="31" operator="notEqual">
      <formula>""</formula>
    </cfRule>
  </conditionalFormatting>
  <conditionalFormatting sqref="J434">
    <cfRule type="cellIs" dxfId="27" priority="30" operator="notEqual">
      <formula>""</formula>
    </cfRule>
  </conditionalFormatting>
  <conditionalFormatting sqref="J436">
    <cfRule type="cellIs" dxfId="26" priority="29" operator="notEqual">
      <formula>""</formula>
    </cfRule>
  </conditionalFormatting>
  <conditionalFormatting sqref="J438">
    <cfRule type="cellIs" dxfId="25" priority="28" operator="notEqual">
      <formula>""</formula>
    </cfRule>
  </conditionalFormatting>
  <conditionalFormatting sqref="J440">
    <cfRule type="cellIs" dxfId="24" priority="27" operator="notEqual">
      <formula>""</formula>
    </cfRule>
  </conditionalFormatting>
  <conditionalFormatting sqref="J442">
    <cfRule type="cellIs" dxfId="23" priority="26" operator="notEqual">
      <formula>""</formula>
    </cfRule>
  </conditionalFormatting>
  <conditionalFormatting sqref="J443">
    <cfRule type="cellIs" dxfId="22" priority="25" operator="notEqual">
      <formula>""</formula>
    </cfRule>
  </conditionalFormatting>
  <conditionalFormatting sqref="J444">
    <cfRule type="cellIs" dxfId="21" priority="24" operator="notEqual">
      <formula>""</formula>
    </cfRule>
  </conditionalFormatting>
  <conditionalFormatting sqref="J496">
    <cfRule type="cellIs" dxfId="20" priority="23" operator="notEqual">
      <formula>""</formula>
    </cfRule>
  </conditionalFormatting>
  <conditionalFormatting sqref="I498">
    <cfRule type="cellIs" dxfId="19" priority="22" operator="notEqual">
      <formula>""</formula>
    </cfRule>
  </conditionalFormatting>
  <conditionalFormatting sqref="J499:J500">
    <cfRule type="cellIs" dxfId="18" priority="21" operator="notEqual">
      <formula>""</formula>
    </cfRule>
  </conditionalFormatting>
  <conditionalFormatting sqref="I504">
    <cfRule type="cellIs" dxfId="17" priority="20" operator="notEqual">
      <formula>""</formula>
    </cfRule>
  </conditionalFormatting>
  <conditionalFormatting sqref="J522:J523">
    <cfRule type="cellIs" dxfId="16" priority="19" operator="notEqual">
      <formula>""</formula>
    </cfRule>
  </conditionalFormatting>
  <conditionalFormatting sqref="J298">
    <cfRule type="cellIs" dxfId="15" priority="18" operator="notEqual">
      <formula>""</formula>
    </cfRule>
  </conditionalFormatting>
  <conditionalFormatting sqref="J299">
    <cfRule type="cellIs" dxfId="14" priority="17" operator="notEqual">
      <formula>""</formula>
    </cfRule>
  </conditionalFormatting>
  <conditionalFormatting sqref="J300">
    <cfRule type="cellIs" dxfId="13" priority="16" operator="notEqual">
      <formula>""</formula>
    </cfRule>
  </conditionalFormatting>
  <conditionalFormatting sqref="J301">
    <cfRule type="cellIs" dxfId="12" priority="15" operator="notEqual">
      <formula>""</formula>
    </cfRule>
  </conditionalFormatting>
  <conditionalFormatting sqref="I245">
    <cfRule type="cellIs" dxfId="11" priority="12" operator="notEqual">
      <formula>""</formula>
    </cfRule>
  </conditionalFormatting>
  <conditionalFormatting sqref="J406">
    <cfRule type="cellIs" dxfId="10" priority="11" operator="notEqual">
      <formula>""</formula>
    </cfRule>
  </conditionalFormatting>
  <conditionalFormatting sqref="I407">
    <cfRule type="cellIs" dxfId="9" priority="10" operator="notEqual">
      <formula>""</formula>
    </cfRule>
  </conditionalFormatting>
  <conditionalFormatting sqref="I454">
    <cfRule type="expression" dxfId="8" priority="9">
      <formula>H454=TRUE</formula>
    </cfRule>
  </conditionalFormatting>
  <conditionalFormatting sqref="I32">
    <cfRule type="expression" dxfId="7" priority="8">
      <formula>H32=TRUE</formula>
    </cfRule>
  </conditionalFormatting>
  <conditionalFormatting sqref="I27">
    <cfRule type="cellIs" dxfId="6" priority="7" operator="notEqual">
      <formula>""</formula>
    </cfRule>
  </conditionalFormatting>
  <conditionalFormatting sqref="J29:J31">
    <cfRule type="cellIs" dxfId="5" priority="6" operator="notEqual">
      <formula>""</formula>
    </cfRule>
  </conditionalFormatting>
  <conditionalFormatting sqref="I43:J44 I46:J46">
    <cfRule type="cellIs" dxfId="4" priority="5" operator="notEqual">
      <formula>""</formula>
    </cfRule>
  </conditionalFormatting>
  <conditionalFormatting sqref="J295">
    <cfRule type="cellIs" dxfId="3" priority="4" operator="notEqual">
      <formula>""</formula>
    </cfRule>
  </conditionalFormatting>
  <conditionalFormatting sqref="J296">
    <cfRule type="cellIs" dxfId="2" priority="3" operator="notEqual">
      <formula>""</formula>
    </cfRule>
  </conditionalFormatting>
  <conditionalFormatting sqref="I47">
    <cfRule type="cellIs" dxfId="1" priority="2" operator="notEqual">
      <formula>""</formula>
    </cfRule>
  </conditionalFormatting>
  <conditionalFormatting sqref="J47">
    <cfRule type="cellIs" dxfId="0" priority="1" operator="notEqual">
      <formula>""</formula>
    </cfRule>
  </conditionalFormatting>
  <dataValidations xWindow="1402" yWindow="552" count="15">
    <dataValidation allowBlank="1" showInputMessage="1" showErrorMessage="1" prompt="Szöveges válasz helye." sqref="J23"/>
    <dataValidation type="textLength" operator="lessThan" allowBlank="1" showInputMessage="1" showErrorMessage="1" error="Maximum 500 karakter." prompt="Maximum 500 karakter." sqref="J522:J523 J101 I102 J109:J111 J113:J114 J193 J195 J197 J200 J215:J216 J249 J252 J290 J390 J417 J427 J430 J432 J434 J436 J438 J440 J442:J444 J496 I504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I84:I95 J149:J151 J218 J220 J222 J100 J226 J231 J233 J235 J237 J239 J246:J247 J277 J279:J281 I293 J350:J387 J389 I446 J501:J502 J224 J298:J301 J406 J392:J398 J29:J31">
      <formula1>0</formula1>
      <formula2>1</formula2>
    </dataValidation>
    <dataValidation allowBlank="1" showInputMessage="1" showErrorMessage="1" prompt="A korábban megadott adatokból automatikusan számítódik." sqref="J184:J185"/>
    <dataValidation type="textLength" operator="lessThan" allowBlank="1" showInputMessage="1" showErrorMessage="1" error="Maximum 4.000 karakter." prompt="Maximum 4.000 karakter." sqref="I35">
      <formula1>4000</formula1>
    </dataValidation>
    <dataValidation type="textLength" operator="lessThan" allowBlank="1" showInputMessage="1" showErrorMessage="1" error="Maximum 1.500 karakter." prompt="Maximum 1.500 karakter." sqref="I37">
      <formula1>1500</formula1>
    </dataValidation>
    <dataValidation type="whole" operator="greaterThan" allowBlank="1" showInputMessage="1" showErrorMessage="1" error="Számérték  megadása szükséges." prompt="Számérték  megadása szükséges." sqref="J499:J500 J192 J194 J196 J199 J203:J207 J209:J213 J310:J311 I350:I367 I369:I386 J388 I392:I398 J399:J405 J39:J42">
      <formula1>-1</formula1>
    </dataValidation>
    <dataValidation type="decimal" operator="greaterThan" allowBlank="1" showInputMessage="1" showErrorMessage="1" error="Számérték  megadása szükséges." prompt="Számérték  megadása szükséges." sqref="J117:J131 J133:J147 J152:J166 J168:J182 J201 J198 J208 J214 J217 J219 J221 J223 J225 J227:J228 J230 J232 J234 J236 J238 J240:J241 J278 J276 J243:J244 J43:J44 J46 J48:J79">
      <formula1>-1</formula1>
    </dataValidation>
    <dataValidation type="textLength" operator="lessThan" allowBlank="1" showInputMessage="1" showErrorMessage="1" error="Maximum 1.000 karakter." prompt="Maximum 1.000 karakter." sqref="I104 I115 J187 J248 I245 I407">
      <formula1>1000</formula1>
    </dataValidation>
    <dataValidation type="textLength" operator="lessThan" allowBlank="1" showInputMessage="1" showErrorMessage="1" prompt="Zöld- vagy barnamezős beruházás esetén 500-500 karakter, mindkettő esetén 1.000 karakter." sqref="J189">
      <formula1>1000</formula1>
    </dataValidation>
    <dataValidation type="textLength" operator="lessThan" allowBlank="1" showInputMessage="1" showErrorMessage="1" error="Maximum 2.000 karakter." prompt="Maximum 2.000 karakter." sqref="J190 I498">
      <formula1>2000</formula1>
    </dataValidation>
    <dataValidation type="decimal" operator="greaterThan" allowBlank="1" showInputMessage="1" showErrorMessage="1" error="Számérték  megadása szükséges." prompt="Tárgyévi számérték  megadása szükséges." sqref="J295">
      <formula1>-1</formula1>
    </dataValidation>
    <dataValidation type="decimal" operator="greaterThan" allowBlank="1" showInputMessage="1" showErrorMessage="1" error="Számérték  megadása szükséges." prompt="Tárgyévet megelőző évi számérték  megadása szükséges." sqref="J296">
      <formula1>-1</formula1>
    </dataValidation>
    <dataValidation type="decimal" operator="greaterThan" allowBlank="1" showInputMessage="1" showErrorMessage="1" prompt="Számérték megadása szükséges" sqref="J47">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314325</xdr:colOff>
                    <xdr:row>5</xdr:row>
                    <xdr:rowOff>228600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314325</xdr:colOff>
                    <xdr:row>6</xdr:row>
                    <xdr:rowOff>228600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314325</xdr:colOff>
                    <xdr:row>7</xdr:row>
                    <xdr:rowOff>228600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314325</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314325</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314325</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314325</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314325</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314325</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314325</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314325</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314325</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314325</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314325</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314325</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314325</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314325</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314325</xdr:colOff>
                    <xdr:row>22</xdr:row>
                    <xdr:rowOff>228600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37</xdr:row>
                    <xdr:rowOff>0</xdr:rowOff>
                  </from>
                  <to>
                    <xdr:col>7</xdr:col>
                    <xdr:colOff>314325</xdr:colOff>
                    <xdr:row>37</xdr:row>
                    <xdr:rowOff>228600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97</xdr:row>
                    <xdr:rowOff>0</xdr:rowOff>
                  </from>
                  <to>
                    <xdr:col>7</xdr:col>
                    <xdr:colOff>314325</xdr:colOff>
                    <xdr:row>97</xdr:row>
                    <xdr:rowOff>228600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98</xdr:row>
                    <xdr:rowOff>0</xdr:rowOff>
                  </from>
                  <to>
                    <xdr:col>7</xdr:col>
                    <xdr:colOff>314325</xdr:colOff>
                    <xdr:row>98</xdr:row>
                    <xdr:rowOff>228600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131</xdr:row>
                    <xdr:rowOff>0</xdr:rowOff>
                  </from>
                  <to>
                    <xdr:col>7</xdr:col>
                    <xdr:colOff>314325</xdr:colOff>
                    <xdr:row>131</xdr:row>
                    <xdr:rowOff>228600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147</xdr:row>
                    <xdr:rowOff>0</xdr:rowOff>
                  </from>
                  <to>
                    <xdr:col>7</xdr:col>
                    <xdr:colOff>314325</xdr:colOff>
                    <xdr:row>147</xdr:row>
                    <xdr:rowOff>228600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166</xdr:row>
                    <xdr:rowOff>0</xdr:rowOff>
                  </from>
                  <to>
                    <xdr:col>7</xdr:col>
                    <xdr:colOff>314325</xdr:colOff>
                    <xdr:row>166</xdr:row>
                    <xdr:rowOff>228600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182</xdr:row>
                    <xdr:rowOff>0</xdr:rowOff>
                  </from>
                  <to>
                    <xdr:col>7</xdr:col>
                    <xdr:colOff>314325</xdr:colOff>
                    <xdr:row>182</xdr:row>
                    <xdr:rowOff>228600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228</xdr:row>
                    <xdr:rowOff>0</xdr:rowOff>
                  </from>
                  <to>
                    <xdr:col>7</xdr:col>
                    <xdr:colOff>314325</xdr:colOff>
                    <xdr:row>228</xdr:row>
                    <xdr:rowOff>228600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241</xdr:row>
                    <xdr:rowOff>0</xdr:rowOff>
                  </from>
                  <to>
                    <xdr:col>7</xdr:col>
                    <xdr:colOff>314325</xdr:colOff>
                    <xdr:row>241</xdr:row>
                    <xdr:rowOff>228600</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7</xdr:col>
                    <xdr:colOff>85725</xdr:colOff>
                    <xdr:row>253</xdr:row>
                    <xdr:rowOff>0</xdr:rowOff>
                  </from>
                  <to>
                    <xdr:col>7</xdr:col>
                    <xdr:colOff>314325</xdr:colOff>
                    <xdr:row>253</xdr:row>
                    <xdr:rowOff>228600</xdr:rowOff>
                  </to>
                </anchor>
              </controlPr>
            </control>
          </mc:Choice>
        </mc:AlternateContent>
        <mc:AlternateContent xmlns:mc="http://schemas.openxmlformats.org/markup-compatibility/2006">
          <mc:Choice Requires="x14">
            <control shapeId="4153" r:id="rId32" name="Check Box 57">
              <controlPr defaultSize="0" autoFill="0" autoLine="0" autoPict="0">
                <anchor moveWithCells="1">
                  <from>
                    <xdr:col>7</xdr:col>
                    <xdr:colOff>85725</xdr:colOff>
                    <xdr:row>254</xdr:row>
                    <xdr:rowOff>0</xdr:rowOff>
                  </from>
                  <to>
                    <xdr:col>7</xdr:col>
                    <xdr:colOff>314325</xdr:colOff>
                    <xdr:row>254</xdr:row>
                    <xdr:rowOff>228600</xdr:rowOff>
                  </to>
                </anchor>
              </controlPr>
            </control>
          </mc:Choice>
        </mc:AlternateContent>
        <mc:AlternateContent xmlns:mc="http://schemas.openxmlformats.org/markup-compatibility/2006">
          <mc:Choice Requires="x14">
            <control shapeId="4154" r:id="rId33" name="Check Box 58">
              <controlPr defaultSize="0" autoFill="0" autoLine="0" autoPict="0">
                <anchor moveWithCells="1">
                  <from>
                    <xdr:col>7</xdr:col>
                    <xdr:colOff>85725</xdr:colOff>
                    <xdr:row>255</xdr:row>
                    <xdr:rowOff>0</xdr:rowOff>
                  </from>
                  <to>
                    <xdr:col>7</xdr:col>
                    <xdr:colOff>314325</xdr:colOff>
                    <xdr:row>255</xdr:row>
                    <xdr:rowOff>228600</xdr:rowOff>
                  </to>
                </anchor>
              </controlPr>
            </control>
          </mc:Choice>
        </mc:AlternateContent>
        <mc:AlternateContent xmlns:mc="http://schemas.openxmlformats.org/markup-compatibility/2006">
          <mc:Choice Requires="x14">
            <control shapeId="4155" r:id="rId34" name="Check Box 59">
              <controlPr defaultSize="0" autoFill="0" autoLine="0" autoPict="0">
                <anchor moveWithCells="1">
                  <from>
                    <xdr:col>7</xdr:col>
                    <xdr:colOff>85725</xdr:colOff>
                    <xdr:row>256</xdr:row>
                    <xdr:rowOff>0</xdr:rowOff>
                  </from>
                  <to>
                    <xdr:col>7</xdr:col>
                    <xdr:colOff>314325</xdr:colOff>
                    <xdr:row>256</xdr:row>
                    <xdr:rowOff>228600</xdr:rowOff>
                  </to>
                </anchor>
              </controlPr>
            </control>
          </mc:Choice>
        </mc:AlternateContent>
        <mc:AlternateContent xmlns:mc="http://schemas.openxmlformats.org/markup-compatibility/2006">
          <mc:Choice Requires="x14">
            <control shapeId="4156" r:id="rId35" name="Check Box 60">
              <controlPr defaultSize="0" autoFill="0" autoLine="0" autoPict="0">
                <anchor moveWithCells="1">
                  <from>
                    <xdr:col>7</xdr:col>
                    <xdr:colOff>85725</xdr:colOff>
                    <xdr:row>257</xdr:row>
                    <xdr:rowOff>0</xdr:rowOff>
                  </from>
                  <to>
                    <xdr:col>7</xdr:col>
                    <xdr:colOff>314325</xdr:colOff>
                    <xdr:row>257</xdr:row>
                    <xdr:rowOff>228600</xdr:rowOff>
                  </to>
                </anchor>
              </controlPr>
            </control>
          </mc:Choice>
        </mc:AlternateContent>
        <mc:AlternateContent xmlns:mc="http://schemas.openxmlformats.org/markup-compatibility/2006">
          <mc:Choice Requires="x14">
            <control shapeId="4157" r:id="rId36" name="Check Box 61">
              <controlPr defaultSize="0" autoFill="0" autoLine="0" autoPict="0">
                <anchor moveWithCells="1">
                  <from>
                    <xdr:col>7</xdr:col>
                    <xdr:colOff>85725</xdr:colOff>
                    <xdr:row>258</xdr:row>
                    <xdr:rowOff>0</xdr:rowOff>
                  </from>
                  <to>
                    <xdr:col>7</xdr:col>
                    <xdr:colOff>314325</xdr:colOff>
                    <xdr:row>258</xdr:row>
                    <xdr:rowOff>228600</xdr:rowOff>
                  </to>
                </anchor>
              </controlPr>
            </control>
          </mc:Choice>
        </mc:AlternateContent>
        <mc:AlternateContent xmlns:mc="http://schemas.openxmlformats.org/markup-compatibility/2006">
          <mc:Choice Requires="x14">
            <control shapeId="4158" r:id="rId37" name="Check Box 62">
              <controlPr defaultSize="0" autoFill="0" autoLine="0" autoPict="0">
                <anchor moveWithCells="1">
                  <from>
                    <xdr:col>7</xdr:col>
                    <xdr:colOff>85725</xdr:colOff>
                    <xdr:row>259</xdr:row>
                    <xdr:rowOff>0</xdr:rowOff>
                  </from>
                  <to>
                    <xdr:col>7</xdr:col>
                    <xdr:colOff>314325</xdr:colOff>
                    <xdr:row>259</xdr:row>
                    <xdr:rowOff>228600</xdr:rowOff>
                  </to>
                </anchor>
              </controlPr>
            </control>
          </mc:Choice>
        </mc:AlternateContent>
        <mc:AlternateContent xmlns:mc="http://schemas.openxmlformats.org/markup-compatibility/2006">
          <mc:Choice Requires="x14">
            <control shapeId="4159" r:id="rId38" name="Check Box 63">
              <controlPr defaultSize="0" autoFill="0" autoLine="0" autoPict="0">
                <anchor moveWithCells="1">
                  <from>
                    <xdr:col>7</xdr:col>
                    <xdr:colOff>85725</xdr:colOff>
                    <xdr:row>260</xdr:row>
                    <xdr:rowOff>0</xdr:rowOff>
                  </from>
                  <to>
                    <xdr:col>7</xdr:col>
                    <xdr:colOff>314325</xdr:colOff>
                    <xdr:row>260</xdr:row>
                    <xdr:rowOff>228600</xdr:rowOff>
                  </to>
                </anchor>
              </controlPr>
            </control>
          </mc:Choice>
        </mc:AlternateContent>
        <mc:AlternateContent xmlns:mc="http://schemas.openxmlformats.org/markup-compatibility/2006">
          <mc:Choice Requires="x14">
            <control shapeId="4160" r:id="rId39" name="Check Box 64">
              <controlPr defaultSize="0" autoFill="0" autoLine="0" autoPict="0">
                <anchor moveWithCells="1">
                  <from>
                    <xdr:col>7</xdr:col>
                    <xdr:colOff>85725</xdr:colOff>
                    <xdr:row>261</xdr:row>
                    <xdr:rowOff>0</xdr:rowOff>
                  </from>
                  <to>
                    <xdr:col>7</xdr:col>
                    <xdr:colOff>314325</xdr:colOff>
                    <xdr:row>261</xdr:row>
                    <xdr:rowOff>228600</xdr:rowOff>
                  </to>
                </anchor>
              </controlPr>
            </control>
          </mc:Choice>
        </mc:AlternateContent>
        <mc:AlternateContent xmlns:mc="http://schemas.openxmlformats.org/markup-compatibility/2006">
          <mc:Choice Requires="x14">
            <control shapeId="4161" r:id="rId40" name="Check Box 65">
              <controlPr defaultSize="0" autoFill="0" autoLine="0" autoPict="0">
                <anchor moveWithCells="1">
                  <from>
                    <xdr:col>7</xdr:col>
                    <xdr:colOff>85725</xdr:colOff>
                    <xdr:row>262</xdr:row>
                    <xdr:rowOff>0</xdr:rowOff>
                  </from>
                  <to>
                    <xdr:col>7</xdr:col>
                    <xdr:colOff>314325</xdr:colOff>
                    <xdr:row>262</xdr:row>
                    <xdr:rowOff>228600</xdr:rowOff>
                  </to>
                </anchor>
              </controlPr>
            </control>
          </mc:Choice>
        </mc:AlternateContent>
        <mc:AlternateContent xmlns:mc="http://schemas.openxmlformats.org/markup-compatibility/2006">
          <mc:Choice Requires="x14">
            <control shapeId="4162" r:id="rId41" name="Check Box 66">
              <controlPr defaultSize="0" autoFill="0" autoLine="0" autoPict="0">
                <anchor moveWithCells="1">
                  <from>
                    <xdr:col>7</xdr:col>
                    <xdr:colOff>85725</xdr:colOff>
                    <xdr:row>263</xdr:row>
                    <xdr:rowOff>0</xdr:rowOff>
                  </from>
                  <to>
                    <xdr:col>7</xdr:col>
                    <xdr:colOff>314325</xdr:colOff>
                    <xdr:row>263</xdr:row>
                    <xdr:rowOff>228600</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7</xdr:col>
                    <xdr:colOff>85725</xdr:colOff>
                    <xdr:row>264</xdr:row>
                    <xdr:rowOff>0</xdr:rowOff>
                  </from>
                  <to>
                    <xdr:col>7</xdr:col>
                    <xdr:colOff>314325</xdr:colOff>
                    <xdr:row>264</xdr:row>
                    <xdr:rowOff>228600</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7</xdr:col>
                    <xdr:colOff>85725</xdr:colOff>
                    <xdr:row>265</xdr:row>
                    <xdr:rowOff>0</xdr:rowOff>
                  </from>
                  <to>
                    <xdr:col>7</xdr:col>
                    <xdr:colOff>314325</xdr:colOff>
                    <xdr:row>265</xdr:row>
                    <xdr:rowOff>228600</xdr:rowOff>
                  </to>
                </anchor>
              </controlPr>
            </control>
          </mc:Choice>
        </mc:AlternateContent>
        <mc:AlternateContent xmlns:mc="http://schemas.openxmlformats.org/markup-compatibility/2006">
          <mc:Choice Requires="x14">
            <control shapeId="4165" r:id="rId44" name="Check Box 69">
              <controlPr defaultSize="0" autoFill="0" autoLine="0" autoPict="0">
                <anchor moveWithCells="1">
                  <from>
                    <xdr:col>7</xdr:col>
                    <xdr:colOff>85725</xdr:colOff>
                    <xdr:row>266</xdr:row>
                    <xdr:rowOff>0</xdr:rowOff>
                  </from>
                  <to>
                    <xdr:col>7</xdr:col>
                    <xdr:colOff>314325</xdr:colOff>
                    <xdr:row>266</xdr:row>
                    <xdr:rowOff>228600</xdr:rowOff>
                  </to>
                </anchor>
              </controlPr>
            </control>
          </mc:Choice>
        </mc:AlternateContent>
        <mc:AlternateContent xmlns:mc="http://schemas.openxmlformats.org/markup-compatibility/2006">
          <mc:Choice Requires="x14">
            <control shapeId="4166" r:id="rId45" name="Check Box 70">
              <controlPr defaultSize="0" autoFill="0" autoLine="0" autoPict="0">
                <anchor moveWithCells="1">
                  <from>
                    <xdr:col>7</xdr:col>
                    <xdr:colOff>85725</xdr:colOff>
                    <xdr:row>267</xdr:row>
                    <xdr:rowOff>0</xdr:rowOff>
                  </from>
                  <to>
                    <xdr:col>7</xdr:col>
                    <xdr:colOff>314325</xdr:colOff>
                    <xdr:row>267</xdr:row>
                    <xdr:rowOff>228600</xdr:rowOff>
                  </to>
                </anchor>
              </controlPr>
            </control>
          </mc:Choice>
        </mc:AlternateContent>
        <mc:AlternateContent xmlns:mc="http://schemas.openxmlformats.org/markup-compatibility/2006">
          <mc:Choice Requires="x14">
            <control shapeId="4167" r:id="rId46" name="Check Box 71">
              <controlPr defaultSize="0" autoFill="0" autoLine="0" autoPict="0">
                <anchor moveWithCells="1">
                  <from>
                    <xdr:col>7</xdr:col>
                    <xdr:colOff>85725</xdr:colOff>
                    <xdr:row>268</xdr:row>
                    <xdr:rowOff>0</xdr:rowOff>
                  </from>
                  <to>
                    <xdr:col>7</xdr:col>
                    <xdr:colOff>314325</xdr:colOff>
                    <xdr:row>268</xdr:row>
                    <xdr:rowOff>228600</xdr:rowOff>
                  </to>
                </anchor>
              </controlPr>
            </control>
          </mc:Choice>
        </mc:AlternateContent>
        <mc:AlternateContent xmlns:mc="http://schemas.openxmlformats.org/markup-compatibility/2006">
          <mc:Choice Requires="x14">
            <control shapeId="4168" r:id="rId47" name="Check Box 72">
              <controlPr defaultSize="0" autoFill="0" autoLine="0" autoPict="0">
                <anchor moveWithCells="1">
                  <from>
                    <xdr:col>7</xdr:col>
                    <xdr:colOff>85725</xdr:colOff>
                    <xdr:row>269</xdr:row>
                    <xdr:rowOff>0</xdr:rowOff>
                  </from>
                  <to>
                    <xdr:col>7</xdr:col>
                    <xdr:colOff>314325</xdr:colOff>
                    <xdr:row>269</xdr:row>
                    <xdr:rowOff>228600</xdr:rowOff>
                  </to>
                </anchor>
              </controlPr>
            </control>
          </mc:Choice>
        </mc:AlternateContent>
        <mc:AlternateContent xmlns:mc="http://schemas.openxmlformats.org/markup-compatibility/2006">
          <mc:Choice Requires="x14">
            <control shapeId="4169" r:id="rId48" name="Check Box 73">
              <controlPr defaultSize="0" autoFill="0" autoLine="0" autoPict="0">
                <anchor moveWithCells="1">
                  <from>
                    <xdr:col>7</xdr:col>
                    <xdr:colOff>85725</xdr:colOff>
                    <xdr:row>270</xdr:row>
                    <xdr:rowOff>0</xdr:rowOff>
                  </from>
                  <to>
                    <xdr:col>7</xdr:col>
                    <xdr:colOff>314325</xdr:colOff>
                    <xdr:row>270</xdr:row>
                    <xdr:rowOff>228600</xdr:rowOff>
                  </to>
                </anchor>
              </controlPr>
            </control>
          </mc:Choice>
        </mc:AlternateContent>
        <mc:AlternateContent xmlns:mc="http://schemas.openxmlformats.org/markup-compatibility/2006">
          <mc:Choice Requires="x14">
            <control shapeId="4170" r:id="rId49" name="Check Box 74">
              <controlPr defaultSize="0" autoFill="0" autoLine="0" autoPict="0">
                <anchor moveWithCells="1">
                  <from>
                    <xdr:col>7</xdr:col>
                    <xdr:colOff>85725</xdr:colOff>
                    <xdr:row>271</xdr:row>
                    <xdr:rowOff>0</xdr:rowOff>
                  </from>
                  <to>
                    <xdr:col>7</xdr:col>
                    <xdr:colOff>314325</xdr:colOff>
                    <xdr:row>271</xdr:row>
                    <xdr:rowOff>228600</xdr:rowOff>
                  </to>
                </anchor>
              </controlPr>
            </control>
          </mc:Choice>
        </mc:AlternateContent>
        <mc:AlternateContent xmlns:mc="http://schemas.openxmlformats.org/markup-compatibility/2006">
          <mc:Choice Requires="x14">
            <control shapeId="4171" r:id="rId50" name="Check Box 75">
              <controlPr defaultSize="0" autoFill="0" autoLine="0" autoPict="0">
                <anchor moveWithCells="1">
                  <from>
                    <xdr:col>7</xdr:col>
                    <xdr:colOff>85725</xdr:colOff>
                    <xdr:row>272</xdr:row>
                    <xdr:rowOff>0</xdr:rowOff>
                  </from>
                  <to>
                    <xdr:col>7</xdr:col>
                    <xdr:colOff>314325</xdr:colOff>
                    <xdr:row>272</xdr:row>
                    <xdr:rowOff>228600</xdr:rowOff>
                  </to>
                </anchor>
              </controlPr>
            </control>
          </mc:Choice>
        </mc:AlternateContent>
        <mc:AlternateContent xmlns:mc="http://schemas.openxmlformats.org/markup-compatibility/2006">
          <mc:Choice Requires="x14">
            <control shapeId="4172" r:id="rId51" name="Check Box 76">
              <controlPr defaultSize="0" autoFill="0" autoLine="0" autoPict="0">
                <anchor moveWithCells="1">
                  <from>
                    <xdr:col>7</xdr:col>
                    <xdr:colOff>85725</xdr:colOff>
                    <xdr:row>273</xdr:row>
                    <xdr:rowOff>0</xdr:rowOff>
                  </from>
                  <to>
                    <xdr:col>7</xdr:col>
                    <xdr:colOff>314325</xdr:colOff>
                    <xdr:row>273</xdr:row>
                    <xdr:rowOff>228600</xdr:rowOff>
                  </to>
                </anchor>
              </controlPr>
            </control>
          </mc:Choice>
        </mc:AlternateContent>
        <mc:AlternateContent xmlns:mc="http://schemas.openxmlformats.org/markup-compatibility/2006">
          <mc:Choice Requires="x14">
            <control shapeId="4175" r:id="rId52" name="Check Box 79">
              <controlPr defaultSize="0" autoFill="0" autoLine="0" autoPict="0">
                <anchor moveWithCells="1">
                  <from>
                    <xdr:col>7</xdr:col>
                    <xdr:colOff>85725</xdr:colOff>
                    <xdr:row>282</xdr:row>
                    <xdr:rowOff>0</xdr:rowOff>
                  </from>
                  <to>
                    <xdr:col>7</xdr:col>
                    <xdr:colOff>314325</xdr:colOff>
                    <xdr:row>282</xdr:row>
                    <xdr:rowOff>228600</xdr:rowOff>
                  </to>
                </anchor>
              </controlPr>
            </control>
          </mc:Choice>
        </mc:AlternateContent>
        <mc:AlternateContent xmlns:mc="http://schemas.openxmlformats.org/markup-compatibility/2006">
          <mc:Choice Requires="x14">
            <control shapeId="4176" r:id="rId53" name="Check Box 80">
              <controlPr defaultSize="0" autoFill="0" autoLine="0" autoPict="0">
                <anchor moveWithCells="1">
                  <from>
                    <xdr:col>7</xdr:col>
                    <xdr:colOff>85725</xdr:colOff>
                    <xdr:row>283</xdr:row>
                    <xdr:rowOff>0</xdr:rowOff>
                  </from>
                  <to>
                    <xdr:col>7</xdr:col>
                    <xdr:colOff>314325</xdr:colOff>
                    <xdr:row>283</xdr:row>
                    <xdr:rowOff>228600</xdr:rowOff>
                  </to>
                </anchor>
              </controlPr>
            </control>
          </mc:Choice>
        </mc:AlternateContent>
        <mc:AlternateContent xmlns:mc="http://schemas.openxmlformats.org/markup-compatibility/2006">
          <mc:Choice Requires="x14">
            <control shapeId="4177" r:id="rId54" name="Check Box 81">
              <controlPr defaultSize="0" autoFill="0" autoLine="0" autoPict="0">
                <anchor moveWithCells="1">
                  <from>
                    <xdr:col>7</xdr:col>
                    <xdr:colOff>85725</xdr:colOff>
                    <xdr:row>284</xdr:row>
                    <xdr:rowOff>0</xdr:rowOff>
                  </from>
                  <to>
                    <xdr:col>7</xdr:col>
                    <xdr:colOff>314325</xdr:colOff>
                    <xdr:row>284</xdr:row>
                    <xdr:rowOff>228600</xdr:rowOff>
                  </to>
                </anchor>
              </controlPr>
            </control>
          </mc:Choice>
        </mc:AlternateContent>
        <mc:AlternateContent xmlns:mc="http://schemas.openxmlformats.org/markup-compatibility/2006">
          <mc:Choice Requires="x14">
            <control shapeId="4178" r:id="rId55" name="Check Box 82">
              <controlPr defaultSize="0" autoFill="0" autoLine="0" autoPict="0">
                <anchor moveWithCells="1">
                  <from>
                    <xdr:col>7</xdr:col>
                    <xdr:colOff>85725</xdr:colOff>
                    <xdr:row>285</xdr:row>
                    <xdr:rowOff>0</xdr:rowOff>
                  </from>
                  <to>
                    <xdr:col>7</xdr:col>
                    <xdr:colOff>314325</xdr:colOff>
                    <xdr:row>285</xdr:row>
                    <xdr:rowOff>228600</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85725</xdr:colOff>
                    <xdr:row>286</xdr:row>
                    <xdr:rowOff>0</xdr:rowOff>
                  </from>
                  <to>
                    <xdr:col>7</xdr:col>
                    <xdr:colOff>314325</xdr:colOff>
                    <xdr:row>286</xdr:row>
                    <xdr:rowOff>228600</xdr:rowOff>
                  </to>
                </anchor>
              </controlPr>
            </control>
          </mc:Choice>
        </mc:AlternateContent>
        <mc:AlternateContent xmlns:mc="http://schemas.openxmlformats.org/markup-compatibility/2006">
          <mc:Choice Requires="x14">
            <control shapeId="4180" r:id="rId57" name="Check Box 84">
              <controlPr defaultSize="0" autoFill="0" autoLine="0" autoPict="0">
                <anchor moveWithCells="1">
                  <from>
                    <xdr:col>7</xdr:col>
                    <xdr:colOff>85725</xdr:colOff>
                    <xdr:row>287</xdr:row>
                    <xdr:rowOff>0</xdr:rowOff>
                  </from>
                  <to>
                    <xdr:col>7</xdr:col>
                    <xdr:colOff>314325</xdr:colOff>
                    <xdr:row>287</xdr:row>
                    <xdr:rowOff>228600</xdr:rowOff>
                  </to>
                </anchor>
              </controlPr>
            </control>
          </mc:Choice>
        </mc:AlternateContent>
        <mc:AlternateContent xmlns:mc="http://schemas.openxmlformats.org/markup-compatibility/2006">
          <mc:Choice Requires="x14">
            <control shapeId="4181" r:id="rId58" name="Check Box 85">
              <controlPr defaultSize="0" autoFill="0" autoLine="0" autoPict="0">
                <anchor moveWithCells="1">
                  <from>
                    <xdr:col>7</xdr:col>
                    <xdr:colOff>85725</xdr:colOff>
                    <xdr:row>288</xdr:row>
                    <xdr:rowOff>0</xdr:rowOff>
                  </from>
                  <to>
                    <xdr:col>7</xdr:col>
                    <xdr:colOff>314325</xdr:colOff>
                    <xdr:row>288</xdr:row>
                    <xdr:rowOff>228600</xdr:rowOff>
                  </to>
                </anchor>
              </controlPr>
            </control>
          </mc:Choice>
        </mc:AlternateContent>
        <mc:AlternateContent xmlns:mc="http://schemas.openxmlformats.org/markup-compatibility/2006">
          <mc:Choice Requires="x14">
            <control shapeId="4182" r:id="rId59" name="Check Box 86">
              <controlPr defaultSize="0" autoFill="0" autoLine="0" autoPict="0">
                <anchor moveWithCells="1">
                  <from>
                    <xdr:col>7</xdr:col>
                    <xdr:colOff>85725</xdr:colOff>
                    <xdr:row>289</xdr:row>
                    <xdr:rowOff>0</xdr:rowOff>
                  </from>
                  <to>
                    <xdr:col>7</xdr:col>
                    <xdr:colOff>314325</xdr:colOff>
                    <xdr:row>289</xdr:row>
                    <xdr:rowOff>228600</xdr:rowOff>
                  </to>
                </anchor>
              </controlPr>
            </control>
          </mc:Choice>
        </mc:AlternateContent>
        <mc:AlternateContent xmlns:mc="http://schemas.openxmlformats.org/markup-compatibility/2006">
          <mc:Choice Requires="x14">
            <control shapeId="4183" r:id="rId60" name="Check Box 87">
              <controlPr defaultSize="0" autoFill="0" autoLine="0" autoPict="0">
                <anchor moveWithCells="1">
                  <from>
                    <xdr:col>7</xdr:col>
                    <xdr:colOff>85725</xdr:colOff>
                    <xdr:row>323</xdr:row>
                    <xdr:rowOff>0</xdr:rowOff>
                  </from>
                  <to>
                    <xdr:col>7</xdr:col>
                    <xdr:colOff>314325</xdr:colOff>
                    <xdr:row>323</xdr:row>
                    <xdr:rowOff>228600</xdr:rowOff>
                  </to>
                </anchor>
              </controlPr>
            </control>
          </mc:Choice>
        </mc:AlternateContent>
        <mc:AlternateContent xmlns:mc="http://schemas.openxmlformats.org/markup-compatibility/2006">
          <mc:Choice Requires="x14">
            <control shapeId="4184" r:id="rId61" name="Check Box 88">
              <controlPr defaultSize="0" autoFill="0" autoLine="0" autoPict="0">
                <anchor moveWithCells="1">
                  <from>
                    <xdr:col>7</xdr:col>
                    <xdr:colOff>85725</xdr:colOff>
                    <xdr:row>324</xdr:row>
                    <xdr:rowOff>0</xdr:rowOff>
                  </from>
                  <to>
                    <xdr:col>7</xdr:col>
                    <xdr:colOff>314325</xdr:colOff>
                    <xdr:row>324</xdr:row>
                    <xdr:rowOff>228600</xdr:rowOff>
                  </to>
                </anchor>
              </controlPr>
            </control>
          </mc:Choice>
        </mc:AlternateContent>
        <mc:AlternateContent xmlns:mc="http://schemas.openxmlformats.org/markup-compatibility/2006">
          <mc:Choice Requires="x14">
            <control shapeId="4185" r:id="rId62" name="Check Box 89">
              <controlPr defaultSize="0" autoFill="0" autoLine="0" autoPict="0">
                <anchor moveWithCells="1">
                  <from>
                    <xdr:col>7</xdr:col>
                    <xdr:colOff>85725</xdr:colOff>
                    <xdr:row>325</xdr:row>
                    <xdr:rowOff>0</xdr:rowOff>
                  </from>
                  <to>
                    <xdr:col>7</xdr:col>
                    <xdr:colOff>314325</xdr:colOff>
                    <xdr:row>325</xdr:row>
                    <xdr:rowOff>228600</xdr:rowOff>
                  </to>
                </anchor>
              </controlPr>
            </control>
          </mc:Choice>
        </mc:AlternateContent>
        <mc:AlternateContent xmlns:mc="http://schemas.openxmlformats.org/markup-compatibility/2006">
          <mc:Choice Requires="x14">
            <control shapeId="4186" r:id="rId63" name="Check Box 90">
              <controlPr defaultSize="0" autoFill="0" autoLine="0" autoPict="0">
                <anchor moveWithCells="1">
                  <from>
                    <xdr:col>7</xdr:col>
                    <xdr:colOff>85725</xdr:colOff>
                    <xdr:row>326</xdr:row>
                    <xdr:rowOff>0</xdr:rowOff>
                  </from>
                  <to>
                    <xdr:col>7</xdr:col>
                    <xdr:colOff>314325</xdr:colOff>
                    <xdr:row>326</xdr:row>
                    <xdr:rowOff>228600</xdr:rowOff>
                  </to>
                </anchor>
              </controlPr>
            </control>
          </mc:Choice>
        </mc:AlternateContent>
        <mc:AlternateContent xmlns:mc="http://schemas.openxmlformats.org/markup-compatibility/2006">
          <mc:Choice Requires="x14">
            <control shapeId="4187" r:id="rId64" name="Check Box 91">
              <controlPr defaultSize="0" autoFill="0" autoLine="0" autoPict="0">
                <anchor moveWithCells="1">
                  <from>
                    <xdr:col>7</xdr:col>
                    <xdr:colOff>85725</xdr:colOff>
                    <xdr:row>327</xdr:row>
                    <xdr:rowOff>0</xdr:rowOff>
                  </from>
                  <to>
                    <xdr:col>7</xdr:col>
                    <xdr:colOff>314325</xdr:colOff>
                    <xdr:row>327</xdr:row>
                    <xdr:rowOff>228600</xdr:rowOff>
                  </to>
                </anchor>
              </controlPr>
            </control>
          </mc:Choice>
        </mc:AlternateContent>
        <mc:AlternateContent xmlns:mc="http://schemas.openxmlformats.org/markup-compatibility/2006">
          <mc:Choice Requires="x14">
            <control shapeId="4188" r:id="rId65" name="Check Box 92">
              <controlPr defaultSize="0" autoFill="0" autoLine="0" autoPict="0">
                <anchor moveWithCells="1">
                  <from>
                    <xdr:col>7</xdr:col>
                    <xdr:colOff>85725</xdr:colOff>
                    <xdr:row>328</xdr:row>
                    <xdr:rowOff>0</xdr:rowOff>
                  </from>
                  <to>
                    <xdr:col>7</xdr:col>
                    <xdr:colOff>314325</xdr:colOff>
                    <xdr:row>328</xdr:row>
                    <xdr:rowOff>228600</xdr:rowOff>
                  </to>
                </anchor>
              </controlPr>
            </control>
          </mc:Choice>
        </mc:AlternateContent>
        <mc:AlternateContent xmlns:mc="http://schemas.openxmlformats.org/markup-compatibility/2006">
          <mc:Choice Requires="x14">
            <control shapeId="4189" r:id="rId66" name="Check Box 93">
              <controlPr defaultSize="0" autoFill="0" autoLine="0" autoPict="0">
                <anchor moveWithCells="1">
                  <from>
                    <xdr:col>7</xdr:col>
                    <xdr:colOff>85725</xdr:colOff>
                    <xdr:row>329</xdr:row>
                    <xdr:rowOff>0</xdr:rowOff>
                  </from>
                  <to>
                    <xdr:col>7</xdr:col>
                    <xdr:colOff>314325</xdr:colOff>
                    <xdr:row>329</xdr:row>
                    <xdr:rowOff>228600</xdr:rowOff>
                  </to>
                </anchor>
              </controlPr>
            </control>
          </mc:Choice>
        </mc:AlternateContent>
        <mc:AlternateContent xmlns:mc="http://schemas.openxmlformats.org/markup-compatibility/2006">
          <mc:Choice Requires="x14">
            <control shapeId="4190" r:id="rId67" name="Check Box 94">
              <controlPr defaultSize="0" autoFill="0" autoLine="0" autoPict="0">
                <anchor moveWithCells="1">
                  <from>
                    <xdr:col>7</xdr:col>
                    <xdr:colOff>85725</xdr:colOff>
                    <xdr:row>330</xdr:row>
                    <xdr:rowOff>0</xdr:rowOff>
                  </from>
                  <to>
                    <xdr:col>7</xdr:col>
                    <xdr:colOff>314325</xdr:colOff>
                    <xdr:row>330</xdr:row>
                    <xdr:rowOff>228600</xdr:rowOff>
                  </to>
                </anchor>
              </controlPr>
            </control>
          </mc:Choice>
        </mc:AlternateContent>
        <mc:AlternateContent xmlns:mc="http://schemas.openxmlformats.org/markup-compatibility/2006">
          <mc:Choice Requires="x14">
            <control shapeId="4191" r:id="rId68" name="Check Box 95">
              <controlPr defaultSize="0" autoFill="0" autoLine="0" autoPict="0">
                <anchor moveWithCells="1">
                  <from>
                    <xdr:col>7</xdr:col>
                    <xdr:colOff>85725</xdr:colOff>
                    <xdr:row>331</xdr:row>
                    <xdr:rowOff>0</xdr:rowOff>
                  </from>
                  <to>
                    <xdr:col>7</xdr:col>
                    <xdr:colOff>314325</xdr:colOff>
                    <xdr:row>331</xdr:row>
                    <xdr:rowOff>228600</xdr:rowOff>
                  </to>
                </anchor>
              </controlPr>
            </control>
          </mc:Choice>
        </mc:AlternateContent>
        <mc:AlternateContent xmlns:mc="http://schemas.openxmlformats.org/markup-compatibility/2006">
          <mc:Choice Requires="x14">
            <control shapeId="4192" r:id="rId69" name="Check Box 96">
              <controlPr defaultSize="0" autoFill="0" autoLine="0" autoPict="0">
                <anchor moveWithCells="1">
                  <from>
                    <xdr:col>7</xdr:col>
                    <xdr:colOff>85725</xdr:colOff>
                    <xdr:row>332</xdr:row>
                    <xdr:rowOff>0</xdr:rowOff>
                  </from>
                  <to>
                    <xdr:col>7</xdr:col>
                    <xdr:colOff>314325</xdr:colOff>
                    <xdr:row>332</xdr:row>
                    <xdr:rowOff>228600</xdr:rowOff>
                  </to>
                </anchor>
              </controlPr>
            </control>
          </mc:Choice>
        </mc:AlternateContent>
        <mc:AlternateContent xmlns:mc="http://schemas.openxmlformats.org/markup-compatibility/2006">
          <mc:Choice Requires="x14">
            <control shapeId="4193" r:id="rId70" name="Check Box 97">
              <controlPr defaultSize="0" autoFill="0" autoLine="0" autoPict="0">
                <anchor moveWithCells="1">
                  <from>
                    <xdr:col>7</xdr:col>
                    <xdr:colOff>85725</xdr:colOff>
                    <xdr:row>333</xdr:row>
                    <xdr:rowOff>0</xdr:rowOff>
                  </from>
                  <to>
                    <xdr:col>7</xdr:col>
                    <xdr:colOff>314325</xdr:colOff>
                    <xdr:row>333</xdr:row>
                    <xdr:rowOff>228600</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7</xdr:col>
                    <xdr:colOff>85725</xdr:colOff>
                    <xdr:row>334</xdr:row>
                    <xdr:rowOff>0</xdr:rowOff>
                  </from>
                  <to>
                    <xdr:col>7</xdr:col>
                    <xdr:colOff>314325</xdr:colOff>
                    <xdr:row>334</xdr:row>
                    <xdr:rowOff>228600</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7</xdr:col>
                    <xdr:colOff>85725</xdr:colOff>
                    <xdr:row>335</xdr:row>
                    <xdr:rowOff>0</xdr:rowOff>
                  </from>
                  <to>
                    <xdr:col>7</xdr:col>
                    <xdr:colOff>314325</xdr:colOff>
                    <xdr:row>335</xdr:row>
                    <xdr:rowOff>228600</xdr:rowOff>
                  </to>
                </anchor>
              </controlPr>
            </control>
          </mc:Choice>
        </mc:AlternateContent>
        <mc:AlternateContent xmlns:mc="http://schemas.openxmlformats.org/markup-compatibility/2006">
          <mc:Choice Requires="x14">
            <control shapeId="4196" r:id="rId73" name="Check Box 100">
              <controlPr defaultSize="0" autoFill="0" autoLine="0" autoPict="0">
                <anchor moveWithCells="1">
                  <from>
                    <xdr:col>7</xdr:col>
                    <xdr:colOff>85725</xdr:colOff>
                    <xdr:row>336</xdr:row>
                    <xdr:rowOff>0</xdr:rowOff>
                  </from>
                  <to>
                    <xdr:col>7</xdr:col>
                    <xdr:colOff>314325</xdr:colOff>
                    <xdr:row>336</xdr:row>
                    <xdr:rowOff>228600</xdr:rowOff>
                  </to>
                </anchor>
              </controlPr>
            </control>
          </mc:Choice>
        </mc:AlternateContent>
        <mc:AlternateContent xmlns:mc="http://schemas.openxmlformats.org/markup-compatibility/2006">
          <mc:Choice Requires="x14">
            <control shapeId="4197" r:id="rId74" name="Check Box 101">
              <controlPr defaultSize="0" autoFill="0" autoLine="0" autoPict="0">
                <anchor moveWithCells="1">
                  <from>
                    <xdr:col>7</xdr:col>
                    <xdr:colOff>85725</xdr:colOff>
                    <xdr:row>344</xdr:row>
                    <xdr:rowOff>0</xdr:rowOff>
                  </from>
                  <to>
                    <xdr:col>7</xdr:col>
                    <xdr:colOff>314325</xdr:colOff>
                    <xdr:row>344</xdr:row>
                    <xdr:rowOff>228600</xdr:rowOff>
                  </to>
                </anchor>
              </controlPr>
            </control>
          </mc:Choice>
        </mc:AlternateContent>
        <mc:AlternateContent xmlns:mc="http://schemas.openxmlformats.org/markup-compatibility/2006">
          <mc:Choice Requires="x14">
            <control shapeId="4198" r:id="rId75" name="Check Box 102">
              <controlPr defaultSize="0" autoFill="0" autoLine="0" autoPict="0">
                <anchor moveWithCells="1">
                  <from>
                    <xdr:col>7</xdr:col>
                    <xdr:colOff>85725</xdr:colOff>
                    <xdr:row>345</xdr:row>
                    <xdr:rowOff>0</xdr:rowOff>
                  </from>
                  <to>
                    <xdr:col>7</xdr:col>
                    <xdr:colOff>314325</xdr:colOff>
                    <xdr:row>345</xdr:row>
                    <xdr:rowOff>228600</xdr:rowOff>
                  </to>
                </anchor>
              </controlPr>
            </control>
          </mc:Choice>
        </mc:AlternateContent>
        <mc:AlternateContent xmlns:mc="http://schemas.openxmlformats.org/markup-compatibility/2006">
          <mc:Choice Requires="x14">
            <control shapeId="4199" r:id="rId76" name="Check Box 103">
              <controlPr defaultSize="0" autoFill="0" autoLine="0" autoPict="0">
                <anchor moveWithCells="1">
                  <from>
                    <xdr:col>7</xdr:col>
                    <xdr:colOff>85725</xdr:colOff>
                    <xdr:row>346</xdr:row>
                    <xdr:rowOff>0</xdr:rowOff>
                  </from>
                  <to>
                    <xdr:col>7</xdr:col>
                    <xdr:colOff>314325</xdr:colOff>
                    <xdr:row>346</xdr:row>
                    <xdr:rowOff>228600</xdr:rowOff>
                  </to>
                </anchor>
              </controlPr>
            </control>
          </mc:Choice>
        </mc:AlternateContent>
        <mc:AlternateContent xmlns:mc="http://schemas.openxmlformats.org/markup-compatibility/2006">
          <mc:Choice Requires="x14">
            <control shapeId="4200" r:id="rId77" name="Check Box 104">
              <controlPr defaultSize="0" autoFill="0" autoLine="0" autoPict="0">
                <anchor moveWithCells="1">
                  <from>
                    <xdr:col>7</xdr:col>
                    <xdr:colOff>85725</xdr:colOff>
                    <xdr:row>347</xdr:row>
                    <xdr:rowOff>0</xdr:rowOff>
                  </from>
                  <to>
                    <xdr:col>7</xdr:col>
                    <xdr:colOff>314325</xdr:colOff>
                    <xdr:row>347</xdr:row>
                    <xdr:rowOff>228600</xdr:rowOff>
                  </to>
                </anchor>
              </controlPr>
            </control>
          </mc:Choice>
        </mc:AlternateContent>
        <mc:AlternateContent xmlns:mc="http://schemas.openxmlformats.org/markup-compatibility/2006">
          <mc:Choice Requires="x14">
            <control shapeId="4201" r:id="rId78" name="Check Box 105">
              <controlPr defaultSize="0" autoFill="0" autoLine="0" autoPict="0">
                <anchor moveWithCells="1">
                  <from>
                    <xdr:col>7</xdr:col>
                    <xdr:colOff>85725</xdr:colOff>
                    <xdr:row>408</xdr:row>
                    <xdr:rowOff>0</xdr:rowOff>
                  </from>
                  <to>
                    <xdr:col>7</xdr:col>
                    <xdr:colOff>314325</xdr:colOff>
                    <xdr:row>408</xdr:row>
                    <xdr:rowOff>228600</xdr:rowOff>
                  </to>
                </anchor>
              </controlPr>
            </control>
          </mc:Choice>
        </mc:AlternateContent>
        <mc:AlternateContent xmlns:mc="http://schemas.openxmlformats.org/markup-compatibility/2006">
          <mc:Choice Requires="x14">
            <control shapeId="4202" r:id="rId79" name="Check Box 106">
              <controlPr defaultSize="0" autoFill="0" autoLine="0" autoPict="0">
                <anchor moveWithCells="1">
                  <from>
                    <xdr:col>7</xdr:col>
                    <xdr:colOff>85725</xdr:colOff>
                    <xdr:row>409</xdr:row>
                    <xdr:rowOff>0</xdr:rowOff>
                  </from>
                  <to>
                    <xdr:col>7</xdr:col>
                    <xdr:colOff>314325</xdr:colOff>
                    <xdr:row>409</xdr:row>
                    <xdr:rowOff>228600</xdr:rowOff>
                  </to>
                </anchor>
              </controlPr>
            </control>
          </mc:Choice>
        </mc:AlternateContent>
        <mc:AlternateContent xmlns:mc="http://schemas.openxmlformats.org/markup-compatibility/2006">
          <mc:Choice Requires="x14">
            <control shapeId="4203" r:id="rId80" name="Check Box 107">
              <controlPr defaultSize="0" autoFill="0" autoLine="0" autoPict="0">
                <anchor moveWithCells="1">
                  <from>
                    <xdr:col>7</xdr:col>
                    <xdr:colOff>85725</xdr:colOff>
                    <xdr:row>410</xdr:row>
                    <xdr:rowOff>0</xdr:rowOff>
                  </from>
                  <to>
                    <xdr:col>7</xdr:col>
                    <xdr:colOff>314325</xdr:colOff>
                    <xdr:row>410</xdr:row>
                    <xdr:rowOff>228600</xdr:rowOff>
                  </to>
                </anchor>
              </controlPr>
            </control>
          </mc:Choice>
        </mc:AlternateContent>
        <mc:AlternateContent xmlns:mc="http://schemas.openxmlformats.org/markup-compatibility/2006">
          <mc:Choice Requires="x14">
            <control shapeId="4204" r:id="rId81" name="Check Box 108">
              <controlPr defaultSize="0" autoFill="0" autoLine="0" autoPict="0">
                <anchor moveWithCells="1">
                  <from>
                    <xdr:col>7</xdr:col>
                    <xdr:colOff>85725</xdr:colOff>
                    <xdr:row>411</xdr:row>
                    <xdr:rowOff>0</xdr:rowOff>
                  </from>
                  <to>
                    <xdr:col>7</xdr:col>
                    <xdr:colOff>314325</xdr:colOff>
                    <xdr:row>411</xdr:row>
                    <xdr:rowOff>228600</xdr:rowOff>
                  </to>
                </anchor>
              </controlPr>
            </control>
          </mc:Choice>
        </mc:AlternateContent>
        <mc:AlternateContent xmlns:mc="http://schemas.openxmlformats.org/markup-compatibility/2006">
          <mc:Choice Requires="x14">
            <control shapeId="4205" r:id="rId82" name="Check Box 109">
              <controlPr defaultSize="0" autoFill="0" autoLine="0" autoPict="0">
                <anchor moveWithCells="1">
                  <from>
                    <xdr:col>7</xdr:col>
                    <xdr:colOff>85725</xdr:colOff>
                    <xdr:row>412</xdr:row>
                    <xdr:rowOff>0</xdr:rowOff>
                  </from>
                  <to>
                    <xdr:col>7</xdr:col>
                    <xdr:colOff>314325</xdr:colOff>
                    <xdr:row>412</xdr:row>
                    <xdr:rowOff>228600</xdr:rowOff>
                  </to>
                </anchor>
              </controlPr>
            </control>
          </mc:Choice>
        </mc:AlternateContent>
        <mc:AlternateContent xmlns:mc="http://schemas.openxmlformats.org/markup-compatibility/2006">
          <mc:Choice Requires="x14">
            <control shapeId="4206" r:id="rId83" name="Check Box 110">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07" r:id="rId84" name="Check Box 111">
              <controlPr defaultSize="0" autoFill="0" autoLine="0" autoPict="0">
                <anchor moveWithCells="1">
                  <from>
                    <xdr:col>7</xdr:col>
                    <xdr:colOff>85725</xdr:colOff>
                    <xdr:row>414</xdr:row>
                    <xdr:rowOff>0</xdr:rowOff>
                  </from>
                  <to>
                    <xdr:col>7</xdr:col>
                    <xdr:colOff>314325</xdr:colOff>
                    <xdr:row>414</xdr:row>
                    <xdr:rowOff>228600</xdr:rowOff>
                  </to>
                </anchor>
              </controlPr>
            </control>
          </mc:Choice>
        </mc:AlternateContent>
        <mc:AlternateContent xmlns:mc="http://schemas.openxmlformats.org/markup-compatibility/2006">
          <mc:Choice Requires="x14">
            <control shapeId="4208" r:id="rId85" name="Check Box 112">
              <controlPr defaultSize="0" autoFill="0" autoLine="0" autoPict="0">
                <anchor moveWithCells="1">
                  <from>
                    <xdr:col>7</xdr:col>
                    <xdr:colOff>85725</xdr:colOff>
                    <xdr:row>415</xdr:row>
                    <xdr:rowOff>0</xdr:rowOff>
                  </from>
                  <to>
                    <xdr:col>7</xdr:col>
                    <xdr:colOff>314325</xdr:colOff>
                    <xdr:row>415</xdr:row>
                    <xdr:rowOff>228600</xdr:rowOff>
                  </to>
                </anchor>
              </controlPr>
            </control>
          </mc:Choice>
        </mc:AlternateContent>
        <mc:AlternateContent xmlns:mc="http://schemas.openxmlformats.org/markup-compatibility/2006">
          <mc:Choice Requires="x14">
            <control shapeId="4209" r:id="rId86" name="Check Box 113">
              <controlPr defaultSize="0" autoFill="0" autoLine="0" autoPict="0">
                <anchor moveWithCells="1">
                  <from>
                    <xdr:col>7</xdr:col>
                    <xdr:colOff>85725</xdr:colOff>
                    <xdr:row>416</xdr:row>
                    <xdr:rowOff>0</xdr:rowOff>
                  </from>
                  <to>
                    <xdr:col>7</xdr:col>
                    <xdr:colOff>314325</xdr:colOff>
                    <xdr:row>416</xdr:row>
                    <xdr:rowOff>228600</xdr:rowOff>
                  </to>
                </anchor>
              </controlPr>
            </control>
          </mc:Choice>
        </mc:AlternateContent>
        <mc:AlternateContent xmlns:mc="http://schemas.openxmlformats.org/markup-compatibility/2006">
          <mc:Choice Requires="x14">
            <control shapeId="4210" r:id="rId87" name="Check Box 114">
              <controlPr defaultSize="0" autoFill="0" autoLine="0" autoPict="0">
                <anchor moveWithCells="1">
                  <from>
                    <xdr:col>7</xdr:col>
                    <xdr:colOff>85725</xdr:colOff>
                    <xdr:row>417</xdr:row>
                    <xdr:rowOff>0</xdr:rowOff>
                  </from>
                  <to>
                    <xdr:col>7</xdr:col>
                    <xdr:colOff>314325</xdr:colOff>
                    <xdr:row>417</xdr:row>
                    <xdr:rowOff>228600</xdr:rowOff>
                  </to>
                </anchor>
              </controlPr>
            </control>
          </mc:Choice>
        </mc:AlternateContent>
        <mc:AlternateContent xmlns:mc="http://schemas.openxmlformats.org/markup-compatibility/2006">
          <mc:Choice Requires="x14">
            <control shapeId="4211" r:id="rId88" name="Check Box 115">
              <controlPr defaultSize="0" autoFill="0" autoLine="0" autoPict="0">
                <anchor moveWithCells="1">
                  <from>
                    <xdr:col>7</xdr:col>
                    <xdr:colOff>85725</xdr:colOff>
                    <xdr:row>419</xdr:row>
                    <xdr:rowOff>0</xdr:rowOff>
                  </from>
                  <to>
                    <xdr:col>7</xdr:col>
                    <xdr:colOff>314325</xdr:colOff>
                    <xdr:row>419</xdr:row>
                    <xdr:rowOff>228600</xdr:rowOff>
                  </to>
                </anchor>
              </controlPr>
            </control>
          </mc:Choice>
        </mc:AlternateContent>
        <mc:AlternateContent xmlns:mc="http://schemas.openxmlformats.org/markup-compatibility/2006">
          <mc:Choice Requires="x14">
            <control shapeId="4212" r:id="rId89" name="Check Box 116">
              <controlPr defaultSize="0" autoFill="0" autoLine="0" autoPict="0">
                <anchor moveWithCells="1">
                  <from>
                    <xdr:col>7</xdr:col>
                    <xdr:colOff>85725</xdr:colOff>
                    <xdr:row>420</xdr:row>
                    <xdr:rowOff>0</xdr:rowOff>
                  </from>
                  <to>
                    <xdr:col>7</xdr:col>
                    <xdr:colOff>314325</xdr:colOff>
                    <xdr:row>420</xdr:row>
                    <xdr:rowOff>228600</xdr:rowOff>
                  </to>
                </anchor>
              </controlPr>
            </control>
          </mc:Choice>
        </mc:AlternateContent>
        <mc:AlternateContent xmlns:mc="http://schemas.openxmlformats.org/markup-compatibility/2006">
          <mc:Choice Requires="x14">
            <control shapeId="4213" r:id="rId90" name="Check Box 117">
              <controlPr defaultSize="0" autoFill="0" autoLine="0" autoPict="0">
                <anchor moveWithCells="1">
                  <from>
                    <xdr:col>7</xdr:col>
                    <xdr:colOff>85725</xdr:colOff>
                    <xdr:row>421</xdr:row>
                    <xdr:rowOff>0</xdr:rowOff>
                  </from>
                  <to>
                    <xdr:col>7</xdr:col>
                    <xdr:colOff>314325</xdr:colOff>
                    <xdr:row>421</xdr:row>
                    <xdr:rowOff>228600</xdr:rowOff>
                  </to>
                </anchor>
              </controlPr>
            </control>
          </mc:Choice>
        </mc:AlternateContent>
        <mc:AlternateContent xmlns:mc="http://schemas.openxmlformats.org/markup-compatibility/2006">
          <mc:Choice Requires="x14">
            <control shapeId="4214" r:id="rId91" name="Check Box 118">
              <controlPr defaultSize="0" autoFill="0" autoLine="0" autoPict="0">
                <anchor moveWithCells="1">
                  <from>
                    <xdr:col>7</xdr:col>
                    <xdr:colOff>85725</xdr:colOff>
                    <xdr:row>422</xdr:row>
                    <xdr:rowOff>0</xdr:rowOff>
                  </from>
                  <to>
                    <xdr:col>7</xdr:col>
                    <xdr:colOff>314325</xdr:colOff>
                    <xdr:row>422</xdr:row>
                    <xdr:rowOff>228600</xdr:rowOff>
                  </to>
                </anchor>
              </controlPr>
            </control>
          </mc:Choice>
        </mc:AlternateContent>
        <mc:AlternateContent xmlns:mc="http://schemas.openxmlformats.org/markup-compatibility/2006">
          <mc:Choice Requires="x14">
            <control shapeId="4215" r:id="rId92" name="Check Box 119">
              <controlPr defaultSize="0" autoFill="0" autoLine="0" autoPict="0">
                <anchor moveWithCells="1">
                  <from>
                    <xdr:col>7</xdr:col>
                    <xdr:colOff>85725</xdr:colOff>
                    <xdr:row>423</xdr:row>
                    <xdr:rowOff>0</xdr:rowOff>
                  </from>
                  <to>
                    <xdr:col>7</xdr:col>
                    <xdr:colOff>314325</xdr:colOff>
                    <xdr:row>423</xdr:row>
                    <xdr:rowOff>228600</xdr:rowOff>
                  </to>
                </anchor>
              </controlPr>
            </control>
          </mc:Choice>
        </mc:AlternateContent>
        <mc:AlternateContent xmlns:mc="http://schemas.openxmlformats.org/markup-compatibility/2006">
          <mc:Choice Requires="x14">
            <control shapeId="4216" r:id="rId93" name="Check Box 120">
              <controlPr defaultSize="0" autoFill="0" autoLine="0" autoPict="0">
                <anchor moveWithCells="1">
                  <from>
                    <xdr:col>7</xdr:col>
                    <xdr:colOff>85725</xdr:colOff>
                    <xdr:row>424</xdr:row>
                    <xdr:rowOff>0</xdr:rowOff>
                  </from>
                  <to>
                    <xdr:col>7</xdr:col>
                    <xdr:colOff>314325</xdr:colOff>
                    <xdr:row>424</xdr:row>
                    <xdr:rowOff>228600</xdr:rowOff>
                  </to>
                </anchor>
              </controlPr>
            </control>
          </mc:Choice>
        </mc:AlternateContent>
        <mc:AlternateContent xmlns:mc="http://schemas.openxmlformats.org/markup-compatibility/2006">
          <mc:Choice Requires="x14">
            <control shapeId="4217" r:id="rId94" name="Check Box 121">
              <controlPr defaultSize="0" autoFill="0" autoLine="0" autoPict="0">
                <anchor moveWithCells="1">
                  <from>
                    <xdr:col>7</xdr:col>
                    <xdr:colOff>85725</xdr:colOff>
                    <xdr:row>425</xdr:row>
                    <xdr:rowOff>0</xdr:rowOff>
                  </from>
                  <to>
                    <xdr:col>7</xdr:col>
                    <xdr:colOff>314325</xdr:colOff>
                    <xdr:row>425</xdr:row>
                    <xdr:rowOff>228600</xdr:rowOff>
                  </to>
                </anchor>
              </controlPr>
            </control>
          </mc:Choice>
        </mc:AlternateContent>
        <mc:AlternateContent xmlns:mc="http://schemas.openxmlformats.org/markup-compatibility/2006">
          <mc:Choice Requires="x14">
            <control shapeId="4218" r:id="rId95" name="Check Box 122">
              <controlPr defaultSize="0" autoFill="0" autoLine="0" autoPict="0">
                <anchor moveWithCells="1">
                  <from>
                    <xdr:col>7</xdr:col>
                    <xdr:colOff>85725</xdr:colOff>
                    <xdr:row>426</xdr:row>
                    <xdr:rowOff>0</xdr:rowOff>
                  </from>
                  <to>
                    <xdr:col>7</xdr:col>
                    <xdr:colOff>314325</xdr:colOff>
                    <xdr:row>426</xdr:row>
                    <xdr:rowOff>228600</xdr:rowOff>
                  </to>
                </anchor>
              </controlPr>
            </control>
          </mc:Choice>
        </mc:AlternateContent>
        <mc:AlternateContent xmlns:mc="http://schemas.openxmlformats.org/markup-compatibility/2006">
          <mc:Choice Requires="x14">
            <control shapeId="4219" r:id="rId96" name="Check Box 123">
              <controlPr defaultSize="0" autoFill="0" autoLine="0" autoPict="0">
                <anchor moveWithCells="1">
                  <from>
                    <xdr:col>7</xdr:col>
                    <xdr:colOff>85725</xdr:colOff>
                    <xdr:row>427</xdr:row>
                    <xdr:rowOff>0</xdr:rowOff>
                  </from>
                  <to>
                    <xdr:col>7</xdr:col>
                    <xdr:colOff>314325</xdr:colOff>
                    <xdr:row>427</xdr:row>
                    <xdr:rowOff>228600</xdr:rowOff>
                  </to>
                </anchor>
              </controlPr>
            </control>
          </mc:Choice>
        </mc:AlternateContent>
        <mc:AlternateContent xmlns:mc="http://schemas.openxmlformats.org/markup-compatibility/2006">
          <mc:Choice Requires="x14">
            <control shapeId="4220" r:id="rId97" name="Check Box 124">
              <controlPr defaultSize="0" autoFill="0" autoLine="0" autoPict="0">
                <anchor moveWithCells="1">
                  <from>
                    <xdr:col>7</xdr:col>
                    <xdr:colOff>85725</xdr:colOff>
                    <xdr:row>428</xdr:row>
                    <xdr:rowOff>0</xdr:rowOff>
                  </from>
                  <to>
                    <xdr:col>7</xdr:col>
                    <xdr:colOff>314325</xdr:colOff>
                    <xdr:row>428</xdr:row>
                    <xdr:rowOff>228600</xdr:rowOff>
                  </to>
                </anchor>
              </controlPr>
            </control>
          </mc:Choice>
        </mc:AlternateContent>
        <mc:AlternateContent xmlns:mc="http://schemas.openxmlformats.org/markup-compatibility/2006">
          <mc:Choice Requires="x14">
            <control shapeId="4221" r:id="rId98" name="Check Box 125">
              <controlPr defaultSize="0" autoFill="0" autoLine="0" autoPict="0">
                <anchor moveWithCells="1">
                  <from>
                    <xdr:col>7</xdr:col>
                    <xdr:colOff>85725</xdr:colOff>
                    <xdr:row>429</xdr:row>
                    <xdr:rowOff>0</xdr:rowOff>
                  </from>
                  <to>
                    <xdr:col>7</xdr:col>
                    <xdr:colOff>314325</xdr:colOff>
                    <xdr:row>429</xdr:row>
                    <xdr:rowOff>228600</xdr:rowOff>
                  </to>
                </anchor>
              </controlPr>
            </control>
          </mc:Choice>
        </mc:AlternateContent>
        <mc:AlternateContent xmlns:mc="http://schemas.openxmlformats.org/markup-compatibility/2006">
          <mc:Choice Requires="x14">
            <control shapeId="4222" r:id="rId99" name="Check Box 126">
              <controlPr defaultSize="0" autoFill="0" autoLine="0" autoPict="0">
                <anchor moveWithCells="1">
                  <from>
                    <xdr:col>7</xdr:col>
                    <xdr:colOff>85725</xdr:colOff>
                    <xdr:row>430</xdr:row>
                    <xdr:rowOff>0</xdr:rowOff>
                  </from>
                  <to>
                    <xdr:col>7</xdr:col>
                    <xdr:colOff>314325</xdr:colOff>
                    <xdr:row>430</xdr:row>
                    <xdr:rowOff>228600</xdr:rowOff>
                  </to>
                </anchor>
              </controlPr>
            </control>
          </mc:Choice>
        </mc:AlternateContent>
        <mc:AlternateContent xmlns:mc="http://schemas.openxmlformats.org/markup-compatibility/2006">
          <mc:Choice Requires="x14">
            <control shapeId="4223" r:id="rId100" name="Check Box 127">
              <controlPr defaultSize="0" autoFill="0" autoLine="0" autoPict="0">
                <anchor moveWithCells="1">
                  <from>
                    <xdr:col>7</xdr:col>
                    <xdr:colOff>85725</xdr:colOff>
                    <xdr:row>431</xdr:row>
                    <xdr:rowOff>0</xdr:rowOff>
                  </from>
                  <to>
                    <xdr:col>7</xdr:col>
                    <xdr:colOff>314325</xdr:colOff>
                    <xdr:row>431</xdr:row>
                    <xdr:rowOff>228600</xdr:rowOff>
                  </to>
                </anchor>
              </controlPr>
            </control>
          </mc:Choice>
        </mc:AlternateContent>
        <mc:AlternateContent xmlns:mc="http://schemas.openxmlformats.org/markup-compatibility/2006">
          <mc:Choice Requires="x14">
            <control shapeId="4224" r:id="rId101" name="Check Box 128">
              <controlPr defaultSize="0" autoFill="0" autoLine="0" autoPict="0">
                <anchor moveWithCells="1">
                  <from>
                    <xdr:col>7</xdr:col>
                    <xdr:colOff>85725</xdr:colOff>
                    <xdr:row>432</xdr:row>
                    <xdr:rowOff>0</xdr:rowOff>
                  </from>
                  <to>
                    <xdr:col>7</xdr:col>
                    <xdr:colOff>314325</xdr:colOff>
                    <xdr:row>432</xdr:row>
                    <xdr:rowOff>228600</xdr:rowOff>
                  </to>
                </anchor>
              </controlPr>
            </control>
          </mc:Choice>
        </mc:AlternateContent>
        <mc:AlternateContent xmlns:mc="http://schemas.openxmlformats.org/markup-compatibility/2006">
          <mc:Choice Requires="x14">
            <control shapeId="4225" r:id="rId102" name="Check Box 129">
              <controlPr defaultSize="0" autoFill="0" autoLine="0" autoPict="0">
                <anchor moveWithCells="1">
                  <from>
                    <xdr:col>7</xdr:col>
                    <xdr:colOff>85725</xdr:colOff>
                    <xdr:row>433</xdr:row>
                    <xdr:rowOff>0</xdr:rowOff>
                  </from>
                  <to>
                    <xdr:col>7</xdr:col>
                    <xdr:colOff>314325</xdr:colOff>
                    <xdr:row>433</xdr:row>
                    <xdr:rowOff>228600</xdr:rowOff>
                  </to>
                </anchor>
              </controlPr>
            </control>
          </mc:Choice>
        </mc:AlternateContent>
        <mc:AlternateContent xmlns:mc="http://schemas.openxmlformats.org/markup-compatibility/2006">
          <mc:Choice Requires="x14">
            <control shapeId="4226" r:id="rId103" name="Check Box 130">
              <controlPr defaultSize="0" autoFill="0" autoLine="0" autoPict="0">
                <anchor moveWithCells="1">
                  <from>
                    <xdr:col>7</xdr:col>
                    <xdr:colOff>85725</xdr:colOff>
                    <xdr:row>434</xdr:row>
                    <xdr:rowOff>0</xdr:rowOff>
                  </from>
                  <to>
                    <xdr:col>7</xdr:col>
                    <xdr:colOff>314325</xdr:colOff>
                    <xdr:row>434</xdr:row>
                    <xdr:rowOff>228600</xdr:rowOff>
                  </to>
                </anchor>
              </controlPr>
            </control>
          </mc:Choice>
        </mc:AlternateContent>
        <mc:AlternateContent xmlns:mc="http://schemas.openxmlformats.org/markup-compatibility/2006">
          <mc:Choice Requires="x14">
            <control shapeId="4227" r:id="rId104" name="Check Box 131">
              <controlPr defaultSize="0" autoFill="0" autoLine="0" autoPict="0">
                <anchor moveWithCells="1">
                  <from>
                    <xdr:col>7</xdr:col>
                    <xdr:colOff>85725</xdr:colOff>
                    <xdr:row>435</xdr:row>
                    <xdr:rowOff>0</xdr:rowOff>
                  </from>
                  <to>
                    <xdr:col>7</xdr:col>
                    <xdr:colOff>314325</xdr:colOff>
                    <xdr:row>435</xdr:row>
                    <xdr:rowOff>228600</xdr:rowOff>
                  </to>
                </anchor>
              </controlPr>
            </control>
          </mc:Choice>
        </mc:AlternateContent>
        <mc:AlternateContent xmlns:mc="http://schemas.openxmlformats.org/markup-compatibility/2006">
          <mc:Choice Requires="x14">
            <control shapeId="4228" r:id="rId105" name="Check Box 132">
              <controlPr defaultSize="0" autoFill="0" autoLine="0" autoPict="0">
                <anchor moveWithCells="1">
                  <from>
                    <xdr:col>7</xdr:col>
                    <xdr:colOff>85725</xdr:colOff>
                    <xdr:row>436</xdr:row>
                    <xdr:rowOff>0</xdr:rowOff>
                  </from>
                  <to>
                    <xdr:col>7</xdr:col>
                    <xdr:colOff>314325</xdr:colOff>
                    <xdr:row>436</xdr:row>
                    <xdr:rowOff>228600</xdr:rowOff>
                  </to>
                </anchor>
              </controlPr>
            </control>
          </mc:Choice>
        </mc:AlternateContent>
        <mc:AlternateContent xmlns:mc="http://schemas.openxmlformats.org/markup-compatibility/2006">
          <mc:Choice Requires="x14">
            <control shapeId="4229" r:id="rId106" name="Check Box 133">
              <controlPr defaultSize="0" autoFill="0" autoLine="0" autoPict="0">
                <anchor moveWithCells="1">
                  <from>
                    <xdr:col>7</xdr:col>
                    <xdr:colOff>85725</xdr:colOff>
                    <xdr:row>437</xdr:row>
                    <xdr:rowOff>0</xdr:rowOff>
                  </from>
                  <to>
                    <xdr:col>7</xdr:col>
                    <xdr:colOff>314325</xdr:colOff>
                    <xdr:row>437</xdr:row>
                    <xdr:rowOff>228600</xdr:rowOff>
                  </to>
                </anchor>
              </controlPr>
            </control>
          </mc:Choice>
        </mc:AlternateContent>
        <mc:AlternateContent xmlns:mc="http://schemas.openxmlformats.org/markup-compatibility/2006">
          <mc:Choice Requires="x14">
            <control shapeId="4230" r:id="rId107" name="Check Box 134">
              <controlPr defaultSize="0" autoFill="0" autoLine="0" autoPict="0">
                <anchor moveWithCells="1">
                  <from>
                    <xdr:col>7</xdr:col>
                    <xdr:colOff>85725</xdr:colOff>
                    <xdr:row>438</xdr:row>
                    <xdr:rowOff>0</xdr:rowOff>
                  </from>
                  <to>
                    <xdr:col>7</xdr:col>
                    <xdr:colOff>314325</xdr:colOff>
                    <xdr:row>438</xdr:row>
                    <xdr:rowOff>228600</xdr:rowOff>
                  </to>
                </anchor>
              </controlPr>
            </control>
          </mc:Choice>
        </mc:AlternateContent>
        <mc:AlternateContent xmlns:mc="http://schemas.openxmlformats.org/markup-compatibility/2006">
          <mc:Choice Requires="x14">
            <control shapeId="4231" r:id="rId108" name="Check Box 135">
              <controlPr defaultSize="0" autoFill="0" autoLine="0" autoPict="0">
                <anchor moveWithCells="1">
                  <from>
                    <xdr:col>7</xdr:col>
                    <xdr:colOff>85725</xdr:colOff>
                    <xdr:row>439</xdr:row>
                    <xdr:rowOff>0</xdr:rowOff>
                  </from>
                  <to>
                    <xdr:col>7</xdr:col>
                    <xdr:colOff>314325</xdr:colOff>
                    <xdr:row>439</xdr:row>
                    <xdr:rowOff>228600</xdr:rowOff>
                  </to>
                </anchor>
              </controlPr>
            </control>
          </mc:Choice>
        </mc:AlternateContent>
        <mc:AlternateContent xmlns:mc="http://schemas.openxmlformats.org/markup-compatibility/2006">
          <mc:Choice Requires="x14">
            <control shapeId="4232" r:id="rId109" name="Check Box 136">
              <controlPr defaultSize="0" autoFill="0" autoLine="0" autoPict="0">
                <anchor moveWithCells="1">
                  <from>
                    <xdr:col>7</xdr:col>
                    <xdr:colOff>85725</xdr:colOff>
                    <xdr:row>440</xdr:row>
                    <xdr:rowOff>0</xdr:rowOff>
                  </from>
                  <to>
                    <xdr:col>7</xdr:col>
                    <xdr:colOff>314325</xdr:colOff>
                    <xdr:row>440</xdr:row>
                    <xdr:rowOff>228600</xdr:rowOff>
                  </to>
                </anchor>
              </controlPr>
            </control>
          </mc:Choice>
        </mc:AlternateContent>
        <mc:AlternateContent xmlns:mc="http://schemas.openxmlformats.org/markup-compatibility/2006">
          <mc:Choice Requires="x14">
            <control shapeId="4233" r:id="rId110" name="Check Box 137">
              <controlPr defaultSize="0" autoFill="0" autoLine="0" autoPict="0">
                <anchor moveWithCells="1">
                  <from>
                    <xdr:col>7</xdr:col>
                    <xdr:colOff>85725</xdr:colOff>
                    <xdr:row>441</xdr:row>
                    <xdr:rowOff>0</xdr:rowOff>
                  </from>
                  <to>
                    <xdr:col>7</xdr:col>
                    <xdr:colOff>314325</xdr:colOff>
                    <xdr:row>441</xdr:row>
                    <xdr:rowOff>228600</xdr:rowOff>
                  </to>
                </anchor>
              </controlPr>
            </control>
          </mc:Choice>
        </mc:AlternateContent>
        <mc:AlternateContent xmlns:mc="http://schemas.openxmlformats.org/markup-compatibility/2006">
          <mc:Choice Requires="x14">
            <control shapeId="4234" r:id="rId111" name="Check Box 138">
              <controlPr defaultSize="0" autoFill="0" autoLine="0" autoPict="0">
                <anchor moveWithCells="1">
                  <from>
                    <xdr:col>7</xdr:col>
                    <xdr:colOff>85725</xdr:colOff>
                    <xdr:row>442</xdr:row>
                    <xdr:rowOff>0</xdr:rowOff>
                  </from>
                  <to>
                    <xdr:col>7</xdr:col>
                    <xdr:colOff>314325</xdr:colOff>
                    <xdr:row>442</xdr:row>
                    <xdr:rowOff>228600</xdr:rowOff>
                  </to>
                </anchor>
              </controlPr>
            </control>
          </mc:Choice>
        </mc:AlternateContent>
        <mc:AlternateContent xmlns:mc="http://schemas.openxmlformats.org/markup-compatibility/2006">
          <mc:Choice Requires="x14">
            <control shapeId="4235" r:id="rId112" name="Check Box 139">
              <controlPr defaultSize="0" autoFill="0" autoLine="0" autoPict="0">
                <anchor moveWithCells="1">
                  <from>
                    <xdr:col>7</xdr:col>
                    <xdr:colOff>85725</xdr:colOff>
                    <xdr:row>443</xdr:row>
                    <xdr:rowOff>0</xdr:rowOff>
                  </from>
                  <to>
                    <xdr:col>7</xdr:col>
                    <xdr:colOff>314325</xdr:colOff>
                    <xdr:row>443</xdr:row>
                    <xdr:rowOff>228600</xdr:rowOff>
                  </to>
                </anchor>
              </controlPr>
            </control>
          </mc:Choice>
        </mc:AlternateContent>
        <mc:AlternateContent xmlns:mc="http://schemas.openxmlformats.org/markup-compatibility/2006">
          <mc:Choice Requires="x14">
            <control shapeId="4236" r:id="rId113" name="Check Box 140">
              <controlPr defaultSize="0" autoFill="0" autoLine="0" autoPict="0">
                <anchor moveWithCells="1">
                  <from>
                    <xdr:col>7</xdr:col>
                    <xdr:colOff>85725</xdr:colOff>
                    <xdr:row>450</xdr:row>
                    <xdr:rowOff>0</xdr:rowOff>
                  </from>
                  <to>
                    <xdr:col>7</xdr:col>
                    <xdr:colOff>314325</xdr:colOff>
                    <xdr:row>450</xdr:row>
                    <xdr:rowOff>228600</xdr:rowOff>
                  </to>
                </anchor>
              </controlPr>
            </control>
          </mc:Choice>
        </mc:AlternateContent>
        <mc:AlternateContent xmlns:mc="http://schemas.openxmlformats.org/markup-compatibility/2006">
          <mc:Choice Requires="x14">
            <control shapeId="4237" r:id="rId114" name="Check Box 141">
              <controlPr defaultSize="0" autoFill="0" autoLine="0" autoPict="0">
                <anchor moveWithCells="1">
                  <from>
                    <xdr:col>7</xdr:col>
                    <xdr:colOff>85725</xdr:colOff>
                    <xdr:row>451</xdr:row>
                    <xdr:rowOff>0</xdr:rowOff>
                  </from>
                  <to>
                    <xdr:col>7</xdr:col>
                    <xdr:colOff>314325</xdr:colOff>
                    <xdr:row>451</xdr:row>
                    <xdr:rowOff>228600</xdr:rowOff>
                  </to>
                </anchor>
              </controlPr>
            </control>
          </mc:Choice>
        </mc:AlternateContent>
        <mc:AlternateContent xmlns:mc="http://schemas.openxmlformats.org/markup-compatibility/2006">
          <mc:Choice Requires="x14">
            <control shapeId="4238" r:id="rId115" name="Check Box 142">
              <controlPr defaultSize="0" autoFill="0" autoLine="0" autoPict="0">
                <anchor moveWithCells="1">
                  <from>
                    <xdr:col>7</xdr:col>
                    <xdr:colOff>85725</xdr:colOff>
                    <xdr:row>452</xdr:row>
                    <xdr:rowOff>0</xdr:rowOff>
                  </from>
                  <to>
                    <xdr:col>7</xdr:col>
                    <xdr:colOff>314325</xdr:colOff>
                    <xdr:row>452</xdr:row>
                    <xdr:rowOff>228600</xdr:rowOff>
                  </to>
                </anchor>
              </controlPr>
            </control>
          </mc:Choice>
        </mc:AlternateContent>
        <mc:AlternateContent xmlns:mc="http://schemas.openxmlformats.org/markup-compatibility/2006">
          <mc:Choice Requires="x14">
            <control shapeId="4239" r:id="rId116" name="Check Box 143">
              <controlPr defaultSize="0" autoFill="0" autoLine="0" autoPict="0">
                <anchor moveWithCells="1">
                  <from>
                    <xdr:col>7</xdr:col>
                    <xdr:colOff>85725</xdr:colOff>
                    <xdr:row>453</xdr:row>
                    <xdr:rowOff>0</xdr:rowOff>
                  </from>
                  <to>
                    <xdr:col>7</xdr:col>
                    <xdr:colOff>314325</xdr:colOff>
                    <xdr:row>453</xdr:row>
                    <xdr:rowOff>228600</xdr:rowOff>
                  </to>
                </anchor>
              </controlPr>
            </control>
          </mc:Choice>
        </mc:AlternateContent>
        <mc:AlternateContent xmlns:mc="http://schemas.openxmlformats.org/markup-compatibility/2006">
          <mc:Choice Requires="x14">
            <control shapeId="4240" r:id="rId117" name="Check Box 144">
              <controlPr defaultSize="0" autoFill="0" autoLine="0" autoPict="0">
                <anchor moveWithCells="1">
                  <from>
                    <xdr:col>7</xdr:col>
                    <xdr:colOff>85725</xdr:colOff>
                    <xdr:row>454</xdr:row>
                    <xdr:rowOff>0</xdr:rowOff>
                  </from>
                  <to>
                    <xdr:col>7</xdr:col>
                    <xdr:colOff>314325</xdr:colOff>
                    <xdr:row>454</xdr:row>
                    <xdr:rowOff>228600</xdr:rowOff>
                  </to>
                </anchor>
              </controlPr>
            </control>
          </mc:Choice>
        </mc:AlternateContent>
        <mc:AlternateContent xmlns:mc="http://schemas.openxmlformats.org/markup-compatibility/2006">
          <mc:Choice Requires="x14">
            <control shapeId="4241" r:id="rId118" name="Check Box 145">
              <controlPr defaultSize="0" autoFill="0" autoLine="0" autoPict="0">
                <anchor moveWithCells="1">
                  <from>
                    <xdr:col>7</xdr:col>
                    <xdr:colOff>85725</xdr:colOff>
                    <xdr:row>455</xdr:row>
                    <xdr:rowOff>0</xdr:rowOff>
                  </from>
                  <to>
                    <xdr:col>7</xdr:col>
                    <xdr:colOff>314325</xdr:colOff>
                    <xdr:row>455</xdr:row>
                    <xdr:rowOff>228600</xdr:rowOff>
                  </to>
                </anchor>
              </controlPr>
            </control>
          </mc:Choice>
        </mc:AlternateContent>
        <mc:AlternateContent xmlns:mc="http://schemas.openxmlformats.org/markup-compatibility/2006">
          <mc:Choice Requires="x14">
            <control shapeId="4242" r:id="rId119" name="Check Box 146">
              <controlPr defaultSize="0" autoFill="0" autoLine="0" autoPict="0">
                <anchor moveWithCells="1">
                  <from>
                    <xdr:col>7</xdr:col>
                    <xdr:colOff>85725</xdr:colOff>
                    <xdr:row>456</xdr:row>
                    <xdr:rowOff>0</xdr:rowOff>
                  </from>
                  <to>
                    <xdr:col>7</xdr:col>
                    <xdr:colOff>314325</xdr:colOff>
                    <xdr:row>456</xdr:row>
                    <xdr:rowOff>228600</xdr:rowOff>
                  </to>
                </anchor>
              </controlPr>
            </control>
          </mc:Choice>
        </mc:AlternateContent>
        <mc:AlternateContent xmlns:mc="http://schemas.openxmlformats.org/markup-compatibility/2006">
          <mc:Choice Requires="x14">
            <control shapeId="4243" r:id="rId120" name="Check Box 147">
              <controlPr defaultSize="0" autoFill="0" autoLine="0" autoPict="0">
                <anchor moveWithCells="1">
                  <from>
                    <xdr:col>7</xdr:col>
                    <xdr:colOff>85725</xdr:colOff>
                    <xdr:row>457</xdr:row>
                    <xdr:rowOff>0</xdr:rowOff>
                  </from>
                  <to>
                    <xdr:col>7</xdr:col>
                    <xdr:colOff>314325</xdr:colOff>
                    <xdr:row>457</xdr:row>
                    <xdr:rowOff>228600</xdr:rowOff>
                  </to>
                </anchor>
              </controlPr>
            </control>
          </mc:Choice>
        </mc:AlternateContent>
        <mc:AlternateContent xmlns:mc="http://schemas.openxmlformats.org/markup-compatibility/2006">
          <mc:Choice Requires="x14">
            <control shapeId="4244" r:id="rId121" name="Check Box 148">
              <controlPr defaultSize="0" autoFill="0" autoLine="0" autoPict="0">
                <anchor moveWithCells="1">
                  <from>
                    <xdr:col>7</xdr:col>
                    <xdr:colOff>85725</xdr:colOff>
                    <xdr:row>458</xdr:row>
                    <xdr:rowOff>0</xdr:rowOff>
                  </from>
                  <to>
                    <xdr:col>7</xdr:col>
                    <xdr:colOff>314325</xdr:colOff>
                    <xdr:row>458</xdr:row>
                    <xdr:rowOff>228600</xdr:rowOff>
                  </to>
                </anchor>
              </controlPr>
            </control>
          </mc:Choice>
        </mc:AlternateContent>
        <mc:AlternateContent xmlns:mc="http://schemas.openxmlformats.org/markup-compatibility/2006">
          <mc:Choice Requires="x14">
            <control shapeId="4245" r:id="rId122" name="Check Box 149">
              <controlPr defaultSize="0" autoFill="0" autoLine="0" autoPict="0">
                <anchor moveWithCells="1">
                  <from>
                    <xdr:col>7</xdr:col>
                    <xdr:colOff>85725</xdr:colOff>
                    <xdr:row>459</xdr:row>
                    <xdr:rowOff>0</xdr:rowOff>
                  </from>
                  <to>
                    <xdr:col>7</xdr:col>
                    <xdr:colOff>314325</xdr:colOff>
                    <xdr:row>459</xdr:row>
                    <xdr:rowOff>228600</xdr:rowOff>
                  </to>
                </anchor>
              </controlPr>
            </control>
          </mc:Choice>
        </mc:AlternateContent>
        <mc:AlternateContent xmlns:mc="http://schemas.openxmlformats.org/markup-compatibility/2006">
          <mc:Choice Requires="x14">
            <control shapeId="4246" r:id="rId123" name="Check Box 150">
              <controlPr defaultSize="0" autoFill="0" autoLine="0" autoPict="0">
                <anchor moveWithCells="1">
                  <from>
                    <xdr:col>7</xdr:col>
                    <xdr:colOff>85725</xdr:colOff>
                    <xdr:row>460</xdr:row>
                    <xdr:rowOff>0</xdr:rowOff>
                  </from>
                  <to>
                    <xdr:col>7</xdr:col>
                    <xdr:colOff>314325</xdr:colOff>
                    <xdr:row>460</xdr:row>
                    <xdr:rowOff>228600</xdr:rowOff>
                  </to>
                </anchor>
              </controlPr>
            </control>
          </mc:Choice>
        </mc:AlternateContent>
        <mc:AlternateContent xmlns:mc="http://schemas.openxmlformats.org/markup-compatibility/2006">
          <mc:Choice Requires="x14">
            <control shapeId="4247" r:id="rId124" name="Check Box 151">
              <controlPr defaultSize="0" autoFill="0" autoLine="0" autoPict="0">
                <anchor moveWithCells="1">
                  <from>
                    <xdr:col>7</xdr:col>
                    <xdr:colOff>85725</xdr:colOff>
                    <xdr:row>461</xdr:row>
                    <xdr:rowOff>0</xdr:rowOff>
                  </from>
                  <to>
                    <xdr:col>7</xdr:col>
                    <xdr:colOff>314325</xdr:colOff>
                    <xdr:row>461</xdr:row>
                    <xdr:rowOff>228600</xdr:rowOff>
                  </to>
                </anchor>
              </controlPr>
            </control>
          </mc:Choice>
        </mc:AlternateContent>
        <mc:AlternateContent xmlns:mc="http://schemas.openxmlformats.org/markup-compatibility/2006">
          <mc:Choice Requires="x14">
            <control shapeId="4248" r:id="rId125" name="Check Box 152">
              <controlPr defaultSize="0" autoFill="0" autoLine="0" autoPict="0">
                <anchor moveWithCells="1">
                  <from>
                    <xdr:col>7</xdr:col>
                    <xdr:colOff>85725</xdr:colOff>
                    <xdr:row>462</xdr:row>
                    <xdr:rowOff>0</xdr:rowOff>
                  </from>
                  <to>
                    <xdr:col>7</xdr:col>
                    <xdr:colOff>314325</xdr:colOff>
                    <xdr:row>462</xdr:row>
                    <xdr:rowOff>228600</xdr:rowOff>
                  </to>
                </anchor>
              </controlPr>
            </control>
          </mc:Choice>
        </mc:AlternateContent>
        <mc:AlternateContent xmlns:mc="http://schemas.openxmlformats.org/markup-compatibility/2006">
          <mc:Choice Requires="x14">
            <control shapeId="4249" r:id="rId126" name="Check Box 153">
              <controlPr defaultSize="0" autoFill="0" autoLine="0" autoPict="0">
                <anchor moveWithCells="1">
                  <from>
                    <xdr:col>7</xdr:col>
                    <xdr:colOff>85725</xdr:colOff>
                    <xdr:row>463</xdr:row>
                    <xdr:rowOff>0</xdr:rowOff>
                  </from>
                  <to>
                    <xdr:col>7</xdr:col>
                    <xdr:colOff>314325</xdr:colOff>
                    <xdr:row>463</xdr:row>
                    <xdr:rowOff>228600</xdr:rowOff>
                  </to>
                </anchor>
              </controlPr>
            </control>
          </mc:Choice>
        </mc:AlternateContent>
        <mc:AlternateContent xmlns:mc="http://schemas.openxmlformats.org/markup-compatibility/2006">
          <mc:Choice Requires="x14">
            <control shapeId="4250" r:id="rId127" name="Check Box 154">
              <controlPr defaultSize="0" autoFill="0" autoLine="0" autoPict="0">
                <anchor moveWithCells="1">
                  <from>
                    <xdr:col>7</xdr:col>
                    <xdr:colOff>85725</xdr:colOff>
                    <xdr:row>464</xdr:row>
                    <xdr:rowOff>0</xdr:rowOff>
                  </from>
                  <to>
                    <xdr:col>7</xdr:col>
                    <xdr:colOff>314325</xdr:colOff>
                    <xdr:row>464</xdr:row>
                    <xdr:rowOff>228600</xdr:rowOff>
                  </to>
                </anchor>
              </controlPr>
            </control>
          </mc:Choice>
        </mc:AlternateContent>
        <mc:AlternateContent xmlns:mc="http://schemas.openxmlformats.org/markup-compatibility/2006">
          <mc:Choice Requires="x14">
            <control shapeId="4251" r:id="rId128" name="Check Box 155">
              <controlPr defaultSize="0" autoFill="0" autoLine="0" autoPict="0">
                <anchor moveWithCells="1">
                  <from>
                    <xdr:col>7</xdr:col>
                    <xdr:colOff>85725</xdr:colOff>
                    <xdr:row>465</xdr:row>
                    <xdr:rowOff>0</xdr:rowOff>
                  </from>
                  <to>
                    <xdr:col>7</xdr:col>
                    <xdr:colOff>314325</xdr:colOff>
                    <xdr:row>465</xdr:row>
                    <xdr:rowOff>228600</xdr:rowOff>
                  </to>
                </anchor>
              </controlPr>
            </control>
          </mc:Choice>
        </mc:AlternateContent>
        <mc:AlternateContent xmlns:mc="http://schemas.openxmlformats.org/markup-compatibility/2006">
          <mc:Choice Requires="x14">
            <control shapeId="4252" r:id="rId129" name="Check Box 156">
              <controlPr defaultSize="0" autoFill="0" autoLine="0" autoPict="0">
                <anchor moveWithCells="1">
                  <from>
                    <xdr:col>7</xdr:col>
                    <xdr:colOff>85725</xdr:colOff>
                    <xdr:row>466</xdr:row>
                    <xdr:rowOff>0</xdr:rowOff>
                  </from>
                  <to>
                    <xdr:col>7</xdr:col>
                    <xdr:colOff>314325</xdr:colOff>
                    <xdr:row>466</xdr:row>
                    <xdr:rowOff>228600</xdr:rowOff>
                  </to>
                </anchor>
              </controlPr>
            </control>
          </mc:Choice>
        </mc:AlternateContent>
        <mc:AlternateContent xmlns:mc="http://schemas.openxmlformats.org/markup-compatibility/2006">
          <mc:Choice Requires="x14">
            <control shapeId="4253" r:id="rId130" name="Check Box 157">
              <controlPr defaultSize="0" autoFill="0" autoLine="0" autoPict="0">
                <anchor moveWithCells="1">
                  <from>
                    <xdr:col>7</xdr:col>
                    <xdr:colOff>85725</xdr:colOff>
                    <xdr:row>467</xdr:row>
                    <xdr:rowOff>0</xdr:rowOff>
                  </from>
                  <to>
                    <xdr:col>7</xdr:col>
                    <xdr:colOff>314325</xdr:colOff>
                    <xdr:row>467</xdr:row>
                    <xdr:rowOff>228600</xdr:rowOff>
                  </to>
                </anchor>
              </controlPr>
            </control>
          </mc:Choice>
        </mc:AlternateContent>
        <mc:AlternateContent xmlns:mc="http://schemas.openxmlformats.org/markup-compatibility/2006">
          <mc:Choice Requires="x14">
            <control shapeId="4254" r:id="rId131" name="Check Box 158">
              <controlPr defaultSize="0" autoFill="0" autoLine="0" autoPict="0">
                <anchor moveWithCells="1">
                  <from>
                    <xdr:col>7</xdr:col>
                    <xdr:colOff>85725</xdr:colOff>
                    <xdr:row>468</xdr:row>
                    <xdr:rowOff>0</xdr:rowOff>
                  </from>
                  <to>
                    <xdr:col>7</xdr:col>
                    <xdr:colOff>314325</xdr:colOff>
                    <xdr:row>468</xdr:row>
                    <xdr:rowOff>228600</xdr:rowOff>
                  </to>
                </anchor>
              </controlPr>
            </control>
          </mc:Choice>
        </mc:AlternateContent>
        <mc:AlternateContent xmlns:mc="http://schemas.openxmlformats.org/markup-compatibility/2006">
          <mc:Choice Requires="x14">
            <control shapeId="4255" r:id="rId132" name="Check Box 159">
              <controlPr defaultSize="0" autoFill="0" autoLine="0" autoPict="0">
                <anchor moveWithCells="1">
                  <from>
                    <xdr:col>7</xdr:col>
                    <xdr:colOff>85725</xdr:colOff>
                    <xdr:row>469</xdr:row>
                    <xdr:rowOff>0</xdr:rowOff>
                  </from>
                  <to>
                    <xdr:col>7</xdr:col>
                    <xdr:colOff>314325</xdr:colOff>
                    <xdr:row>469</xdr:row>
                    <xdr:rowOff>228600</xdr:rowOff>
                  </to>
                </anchor>
              </controlPr>
            </control>
          </mc:Choice>
        </mc:AlternateContent>
        <mc:AlternateContent xmlns:mc="http://schemas.openxmlformats.org/markup-compatibility/2006">
          <mc:Choice Requires="x14">
            <control shapeId="4256" r:id="rId133" name="Check Box 160">
              <controlPr defaultSize="0" autoFill="0" autoLine="0" autoPict="0">
                <anchor moveWithCells="1">
                  <from>
                    <xdr:col>7</xdr:col>
                    <xdr:colOff>85725</xdr:colOff>
                    <xdr:row>470</xdr:row>
                    <xdr:rowOff>0</xdr:rowOff>
                  </from>
                  <to>
                    <xdr:col>7</xdr:col>
                    <xdr:colOff>314325</xdr:colOff>
                    <xdr:row>470</xdr:row>
                    <xdr:rowOff>228600</xdr:rowOff>
                  </to>
                </anchor>
              </controlPr>
            </control>
          </mc:Choice>
        </mc:AlternateContent>
        <mc:AlternateContent xmlns:mc="http://schemas.openxmlformats.org/markup-compatibility/2006">
          <mc:Choice Requires="x14">
            <control shapeId="4257" r:id="rId134" name="Check Box 161">
              <controlPr defaultSize="0" autoFill="0" autoLine="0" autoPict="0">
                <anchor moveWithCells="1">
                  <from>
                    <xdr:col>7</xdr:col>
                    <xdr:colOff>85725</xdr:colOff>
                    <xdr:row>471</xdr:row>
                    <xdr:rowOff>0</xdr:rowOff>
                  </from>
                  <to>
                    <xdr:col>7</xdr:col>
                    <xdr:colOff>314325</xdr:colOff>
                    <xdr:row>471</xdr:row>
                    <xdr:rowOff>228600</xdr:rowOff>
                  </to>
                </anchor>
              </controlPr>
            </control>
          </mc:Choice>
        </mc:AlternateContent>
        <mc:AlternateContent xmlns:mc="http://schemas.openxmlformats.org/markup-compatibility/2006">
          <mc:Choice Requires="x14">
            <control shapeId="4258" r:id="rId135" name="Check Box 162">
              <controlPr defaultSize="0" autoFill="0" autoLine="0" autoPict="0">
                <anchor moveWithCells="1">
                  <from>
                    <xdr:col>7</xdr:col>
                    <xdr:colOff>85725</xdr:colOff>
                    <xdr:row>472</xdr:row>
                    <xdr:rowOff>0</xdr:rowOff>
                  </from>
                  <to>
                    <xdr:col>7</xdr:col>
                    <xdr:colOff>314325</xdr:colOff>
                    <xdr:row>472</xdr:row>
                    <xdr:rowOff>228600</xdr:rowOff>
                  </to>
                </anchor>
              </controlPr>
            </control>
          </mc:Choice>
        </mc:AlternateContent>
        <mc:AlternateContent xmlns:mc="http://schemas.openxmlformats.org/markup-compatibility/2006">
          <mc:Choice Requires="x14">
            <control shapeId="4259" r:id="rId136" name="Check Box 163">
              <controlPr defaultSize="0" autoFill="0" autoLine="0" autoPict="0">
                <anchor moveWithCells="1">
                  <from>
                    <xdr:col>7</xdr:col>
                    <xdr:colOff>85725</xdr:colOff>
                    <xdr:row>476</xdr:row>
                    <xdr:rowOff>0</xdr:rowOff>
                  </from>
                  <to>
                    <xdr:col>7</xdr:col>
                    <xdr:colOff>314325</xdr:colOff>
                    <xdr:row>476</xdr:row>
                    <xdr:rowOff>228600</xdr:rowOff>
                  </to>
                </anchor>
              </controlPr>
            </control>
          </mc:Choice>
        </mc:AlternateContent>
        <mc:AlternateContent xmlns:mc="http://schemas.openxmlformats.org/markup-compatibility/2006">
          <mc:Choice Requires="x14">
            <control shapeId="4260" r:id="rId137" name="Check Box 164">
              <controlPr defaultSize="0" autoFill="0" autoLine="0" autoPict="0">
                <anchor moveWithCells="1">
                  <from>
                    <xdr:col>7</xdr:col>
                    <xdr:colOff>85725</xdr:colOff>
                    <xdr:row>477</xdr:row>
                    <xdr:rowOff>0</xdr:rowOff>
                  </from>
                  <to>
                    <xdr:col>7</xdr:col>
                    <xdr:colOff>314325</xdr:colOff>
                    <xdr:row>477</xdr:row>
                    <xdr:rowOff>228600</xdr:rowOff>
                  </to>
                </anchor>
              </controlPr>
            </control>
          </mc:Choice>
        </mc:AlternateContent>
        <mc:AlternateContent xmlns:mc="http://schemas.openxmlformats.org/markup-compatibility/2006">
          <mc:Choice Requires="x14">
            <control shapeId="4261" r:id="rId138" name="Check Box 165">
              <controlPr defaultSize="0" autoFill="0" autoLine="0" autoPict="0">
                <anchor moveWithCells="1">
                  <from>
                    <xdr:col>7</xdr:col>
                    <xdr:colOff>85725</xdr:colOff>
                    <xdr:row>478</xdr:row>
                    <xdr:rowOff>0</xdr:rowOff>
                  </from>
                  <to>
                    <xdr:col>7</xdr:col>
                    <xdr:colOff>314325</xdr:colOff>
                    <xdr:row>478</xdr:row>
                    <xdr:rowOff>228600</xdr:rowOff>
                  </to>
                </anchor>
              </controlPr>
            </control>
          </mc:Choice>
        </mc:AlternateContent>
        <mc:AlternateContent xmlns:mc="http://schemas.openxmlformats.org/markup-compatibility/2006">
          <mc:Choice Requires="x14">
            <control shapeId="4262" r:id="rId139" name="Check Box 166">
              <controlPr defaultSize="0" autoFill="0" autoLine="0" autoPict="0">
                <anchor moveWithCells="1">
                  <from>
                    <xdr:col>7</xdr:col>
                    <xdr:colOff>85725</xdr:colOff>
                    <xdr:row>479</xdr:row>
                    <xdr:rowOff>0</xdr:rowOff>
                  </from>
                  <to>
                    <xdr:col>7</xdr:col>
                    <xdr:colOff>314325</xdr:colOff>
                    <xdr:row>479</xdr:row>
                    <xdr:rowOff>228600</xdr:rowOff>
                  </to>
                </anchor>
              </controlPr>
            </control>
          </mc:Choice>
        </mc:AlternateContent>
        <mc:AlternateContent xmlns:mc="http://schemas.openxmlformats.org/markup-compatibility/2006">
          <mc:Choice Requires="x14">
            <control shapeId="4263" r:id="rId140" name="Check Box 167">
              <controlPr defaultSize="0" autoFill="0" autoLine="0" autoPict="0">
                <anchor moveWithCells="1">
                  <from>
                    <xdr:col>7</xdr:col>
                    <xdr:colOff>85725</xdr:colOff>
                    <xdr:row>480</xdr:row>
                    <xdr:rowOff>0</xdr:rowOff>
                  </from>
                  <to>
                    <xdr:col>7</xdr:col>
                    <xdr:colOff>314325</xdr:colOff>
                    <xdr:row>480</xdr:row>
                    <xdr:rowOff>228600</xdr:rowOff>
                  </to>
                </anchor>
              </controlPr>
            </control>
          </mc:Choice>
        </mc:AlternateContent>
        <mc:AlternateContent xmlns:mc="http://schemas.openxmlformats.org/markup-compatibility/2006">
          <mc:Choice Requires="x14">
            <control shapeId="4264" r:id="rId141" name="Check Box 168">
              <controlPr defaultSize="0" autoFill="0" autoLine="0" autoPict="0">
                <anchor moveWithCells="1">
                  <from>
                    <xdr:col>7</xdr:col>
                    <xdr:colOff>85725</xdr:colOff>
                    <xdr:row>481</xdr:row>
                    <xdr:rowOff>0</xdr:rowOff>
                  </from>
                  <to>
                    <xdr:col>7</xdr:col>
                    <xdr:colOff>314325</xdr:colOff>
                    <xdr:row>481</xdr:row>
                    <xdr:rowOff>228600</xdr:rowOff>
                  </to>
                </anchor>
              </controlPr>
            </control>
          </mc:Choice>
        </mc:AlternateContent>
        <mc:AlternateContent xmlns:mc="http://schemas.openxmlformats.org/markup-compatibility/2006">
          <mc:Choice Requires="x14">
            <control shapeId="4268" r:id="rId142" name="Check Box 172">
              <controlPr defaultSize="0" autoFill="0" autoLine="0" autoPict="0">
                <anchor moveWithCells="1">
                  <from>
                    <xdr:col>7</xdr:col>
                    <xdr:colOff>85725</xdr:colOff>
                    <xdr:row>482</xdr:row>
                    <xdr:rowOff>0</xdr:rowOff>
                  </from>
                  <to>
                    <xdr:col>7</xdr:col>
                    <xdr:colOff>314325</xdr:colOff>
                    <xdr:row>482</xdr:row>
                    <xdr:rowOff>228600</xdr:rowOff>
                  </to>
                </anchor>
              </controlPr>
            </control>
          </mc:Choice>
        </mc:AlternateContent>
        <mc:AlternateContent xmlns:mc="http://schemas.openxmlformats.org/markup-compatibility/2006">
          <mc:Choice Requires="x14">
            <control shapeId="4269" r:id="rId143" name="Check Box 173">
              <controlPr defaultSize="0" autoFill="0" autoLine="0" autoPict="0">
                <anchor moveWithCells="1">
                  <from>
                    <xdr:col>7</xdr:col>
                    <xdr:colOff>85725</xdr:colOff>
                    <xdr:row>483</xdr:row>
                    <xdr:rowOff>0</xdr:rowOff>
                  </from>
                  <to>
                    <xdr:col>7</xdr:col>
                    <xdr:colOff>314325</xdr:colOff>
                    <xdr:row>483</xdr:row>
                    <xdr:rowOff>228600</xdr:rowOff>
                  </to>
                </anchor>
              </controlPr>
            </control>
          </mc:Choice>
        </mc:AlternateContent>
        <mc:AlternateContent xmlns:mc="http://schemas.openxmlformats.org/markup-compatibility/2006">
          <mc:Choice Requires="x14">
            <control shapeId="4270" r:id="rId144" name="Check Box 174">
              <controlPr defaultSize="0" autoFill="0" autoLine="0" autoPict="0">
                <anchor moveWithCells="1">
                  <from>
                    <xdr:col>7</xdr:col>
                    <xdr:colOff>85725</xdr:colOff>
                    <xdr:row>484</xdr:row>
                    <xdr:rowOff>0</xdr:rowOff>
                  </from>
                  <to>
                    <xdr:col>7</xdr:col>
                    <xdr:colOff>314325</xdr:colOff>
                    <xdr:row>484</xdr:row>
                    <xdr:rowOff>228600</xdr:rowOff>
                  </to>
                </anchor>
              </controlPr>
            </control>
          </mc:Choice>
        </mc:AlternateContent>
        <mc:AlternateContent xmlns:mc="http://schemas.openxmlformats.org/markup-compatibility/2006">
          <mc:Choice Requires="x14">
            <control shapeId="4271" r:id="rId145" name="Check Box 175">
              <controlPr defaultSize="0" autoFill="0" autoLine="0" autoPict="0">
                <anchor moveWithCells="1">
                  <from>
                    <xdr:col>7</xdr:col>
                    <xdr:colOff>85725</xdr:colOff>
                    <xdr:row>485</xdr:row>
                    <xdr:rowOff>0</xdr:rowOff>
                  </from>
                  <to>
                    <xdr:col>7</xdr:col>
                    <xdr:colOff>314325</xdr:colOff>
                    <xdr:row>485</xdr:row>
                    <xdr:rowOff>228600</xdr:rowOff>
                  </to>
                </anchor>
              </controlPr>
            </control>
          </mc:Choice>
        </mc:AlternateContent>
        <mc:AlternateContent xmlns:mc="http://schemas.openxmlformats.org/markup-compatibility/2006">
          <mc:Choice Requires="x14">
            <control shapeId="4272" r:id="rId146" name="Check Box 176">
              <controlPr defaultSize="0" autoFill="0" autoLine="0" autoPict="0">
                <anchor moveWithCells="1">
                  <from>
                    <xdr:col>7</xdr:col>
                    <xdr:colOff>85725</xdr:colOff>
                    <xdr:row>487</xdr:row>
                    <xdr:rowOff>0</xdr:rowOff>
                  </from>
                  <to>
                    <xdr:col>7</xdr:col>
                    <xdr:colOff>314325</xdr:colOff>
                    <xdr:row>487</xdr:row>
                    <xdr:rowOff>228600</xdr:rowOff>
                  </to>
                </anchor>
              </controlPr>
            </control>
          </mc:Choice>
        </mc:AlternateContent>
        <mc:AlternateContent xmlns:mc="http://schemas.openxmlformats.org/markup-compatibility/2006">
          <mc:Choice Requires="x14">
            <control shapeId="4273" r:id="rId147" name="Check Box 177">
              <controlPr defaultSize="0" autoFill="0" autoLine="0" autoPict="0">
                <anchor moveWithCells="1">
                  <from>
                    <xdr:col>7</xdr:col>
                    <xdr:colOff>85725</xdr:colOff>
                    <xdr:row>488</xdr:row>
                    <xdr:rowOff>0</xdr:rowOff>
                  </from>
                  <to>
                    <xdr:col>7</xdr:col>
                    <xdr:colOff>314325</xdr:colOff>
                    <xdr:row>488</xdr:row>
                    <xdr:rowOff>228600</xdr:rowOff>
                  </to>
                </anchor>
              </controlPr>
            </control>
          </mc:Choice>
        </mc:AlternateContent>
        <mc:AlternateContent xmlns:mc="http://schemas.openxmlformats.org/markup-compatibility/2006">
          <mc:Choice Requires="x14">
            <control shapeId="4274" r:id="rId148" name="Check Box 178">
              <controlPr defaultSize="0" autoFill="0" autoLine="0" autoPict="0">
                <anchor moveWithCells="1">
                  <from>
                    <xdr:col>7</xdr:col>
                    <xdr:colOff>85725</xdr:colOff>
                    <xdr:row>489</xdr:row>
                    <xdr:rowOff>0</xdr:rowOff>
                  </from>
                  <to>
                    <xdr:col>7</xdr:col>
                    <xdr:colOff>314325</xdr:colOff>
                    <xdr:row>489</xdr:row>
                    <xdr:rowOff>228600</xdr:rowOff>
                  </to>
                </anchor>
              </controlPr>
            </control>
          </mc:Choice>
        </mc:AlternateContent>
        <mc:AlternateContent xmlns:mc="http://schemas.openxmlformats.org/markup-compatibility/2006">
          <mc:Choice Requires="x14">
            <control shapeId="4275" r:id="rId149" name="Check Box 179">
              <controlPr defaultSize="0" autoFill="0" autoLine="0" autoPict="0">
                <anchor moveWithCells="1">
                  <from>
                    <xdr:col>7</xdr:col>
                    <xdr:colOff>85725</xdr:colOff>
                    <xdr:row>490</xdr:row>
                    <xdr:rowOff>0</xdr:rowOff>
                  </from>
                  <to>
                    <xdr:col>7</xdr:col>
                    <xdr:colOff>314325</xdr:colOff>
                    <xdr:row>490</xdr:row>
                    <xdr:rowOff>228600</xdr:rowOff>
                  </to>
                </anchor>
              </controlPr>
            </control>
          </mc:Choice>
        </mc:AlternateContent>
        <mc:AlternateContent xmlns:mc="http://schemas.openxmlformats.org/markup-compatibility/2006">
          <mc:Choice Requires="x14">
            <control shapeId="4276" r:id="rId150" name="Check Box 180">
              <controlPr defaultSize="0" autoFill="0" autoLine="0" autoPict="0">
                <anchor moveWithCells="1">
                  <from>
                    <xdr:col>7</xdr:col>
                    <xdr:colOff>85725</xdr:colOff>
                    <xdr:row>491</xdr:row>
                    <xdr:rowOff>0</xdr:rowOff>
                  </from>
                  <to>
                    <xdr:col>7</xdr:col>
                    <xdr:colOff>314325</xdr:colOff>
                    <xdr:row>491</xdr:row>
                    <xdr:rowOff>228600</xdr:rowOff>
                  </to>
                </anchor>
              </controlPr>
            </control>
          </mc:Choice>
        </mc:AlternateContent>
        <mc:AlternateContent xmlns:mc="http://schemas.openxmlformats.org/markup-compatibility/2006">
          <mc:Choice Requires="x14">
            <control shapeId="4277" r:id="rId151" name="Check Box 181">
              <controlPr defaultSize="0" autoFill="0" autoLine="0" autoPict="0">
                <anchor moveWithCells="1">
                  <from>
                    <xdr:col>7</xdr:col>
                    <xdr:colOff>85725</xdr:colOff>
                    <xdr:row>492</xdr:row>
                    <xdr:rowOff>0</xdr:rowOff>
                  </from>
                  <to>
                    <xdr:col>7</xdr:col>
                    <xdr:colOff>314325</xdr:colOff>
                    <xdr:row>492</xdr:row>
                    <xdr:rowOff>228600</xdr:rowOff>
                  </to>
                </anchor>
              </controlPr>
            </control>
          </mc:Choice>
        </mc:AlternateContent>
        <mc:AlternateContent xmlns:mc="http://schemas.openxmlformats.org/markup-compatibility/2006">
          <mc:Choice Requires="x14">
            <control shapeId="4278" r:id="rId152" name="Check Box 182">
              <controlPr defaultSize="0" autoFill="0" autoLine="0" autoPict="0">
                <anchor moveWithCells="1">
                  <from>
                    <xdr:col>7</xdr:col>
                    <xdr:colOff>85725</xdr:colOff>
                    <xdr:row>493</xdr:row>
                    <xdr:rowOff>0</xdr:rowOff>
                  </from>
                  <to>
                    <xdr:col>7</xdr:col>
                    <xdr:colOff>314325</xdr:colOff>
                    <xdr:row>493</xdr:row>
                    <xdr:rowOff>228600</xdr:rowOff>
                  </to>
                </anchor>
              </controlPr>
            </control>
          </mc:Choice>
        </mc:AlternateContent>
        <mc:AlternateContent xmlns:mc="http://schemas.openxmlformats.org/markup-compatibility/2006">
          <mc:Choice Requires="x14">
            <control shapeId="4279" r:id="rId153" name="Check Box 183">
              <controlPr defaultSize="0" autoFill="0" autoLine="0" autoPict="0">
                <anchor moveWithCells="1">
                  <from>
                    <xdr:col>7</xdr:col>
                    <xdr:colOff>85725</xdr:colOff>
                    <xdr:row>494</xdr:row>
                    <xdr:rowOff>0</xdr:rowOff>
                  </from>
                  <to>
                    <xdr:col>7</xdr:col>
                    <xdr:colOff>314325</xdr:colOff>
                    <xdr:row>494</xdr:row>
                    <xdr:rowOff>228600</xdr:rowOff>
                  </to>
                </anchor>
              </controlPr>
            </control>
          </mc:Choice>
        </mc:AlternateContent>
        <mc:AlternateContent xmlns:mc="http://schemas.openxmlformats.org/markup-compatibility/2006">
          <mc:Choice Requires="x14">
            <control shapeId="4280" r:id="rId154" name="Check Box 184">
              <controlPr defaultSize="0" autoFill="0" autoLine="0" autoPict="0">
                <anchor moveWithCells="1">
                  <from>
                    <xdr:col>7</xdr:col>
                    <xdr:colOff>85725</xdr:colOff>
                    <xdr:row>495</xdr:row>
                    <xdr:rowOff>0</xdr:rowOff>
                  </from>
                  <to>
                    <xdr:col>7</xdr:col>
                    <xdr:colOff>314325</xdr:colOff>
                    <xdr:row>495</xdr:row>
                    <xdr:rowOff>228600</xdr:rowOff>
                  </to>
                </anchor>
              </controlPr>
            </control>
          </mc:Choice>
        </mc:AlternateContent>
        <mc:AlternateContent xmlns:mc="http://schemas.openxmlformats.org/markup-compatibility/2006">
          <mc:Choice Requires="x14">
            <control shapeId="4281" r:id="rId155" name="Check Box 185">
              <controlPr defaultSize="0" autoFill="0" autoLine="0" autoPict="0">
                <anchor moveWithCells="1">
                  <from>
                    <xdr:col>7</xdr:col>
                    <xdr:colOff>85725</xdr:colOff>
                    <xdr:row>496</xdr:row>
                    <xdr:rowOff>0</xdr:rowOff>
                  </from>
                  <to>
                    <xdr:col>7</xdr:col>
                    <xdr:colOff>314325</xdr:colOff>
                    <xdr:row>496</xdr:row>
                    <xdr:rowOff>228600</xdr:rowOff>
                  </to>
                </anchor>
              </controlPr>
            </control>
          </mc:Choice>
        </mc:AlternateContent>
        <mc:AlternateContent xmlns:mc="http://schemas.openxmlformats.org/markup-compatibility/2006">
          <mc:Choice Requires="x14">
            <control shapeId="4282" r:id="rId156" name="Check Box 186">
              <controlPr defaultSize="0" autoFill="0" autoLine="0" autoPict="0">
                <anchor moveWithCells="1">
                  <from>
                    <xdr:col>7</xdr:col>
                    <xdr:colOff>85725</xdr:colOff>
                    <xdr:row>505</xdr:row>
                    <xdr:rowOff>0</xdr:rowOff>
                  </from>
                  <to>
                    <xdr:col>7</xdr:col>
                    <xdr:colOff>314325</xdr:colOff>
                    <xdr:row>505</xdr:row>
                    <xdr:rowOff>228600</xdr:rowOff>
                  </to>
                </anchor>
              </controlPr>
            </control>
          </mc:Choice>
        </mc:AlternateContent>
        <mc:AlternateContent xmlns:mc="http://schemas.openxmlformats.org/markup-compatibility/2006">
          <mc:Choice Requires="x14">
            <control shapeId="4283" r:id="rId157" name="Check Box 187">
              <controlPr defaultSize="0" autoFill="0" autoLine="0" autoPict="0">
                <anchor moveWithCells="1">
                  <from>
                    <xdr:col>7</xdr:col>
                    <xdr:colOff>85725</xdr:colOff>
                    <xdr:row>506</xdr:row>
                    <xdr:rowOff>0</xdr:rowOff>
                  </from>
                  <to>
                    <xdr:col>7</xdr:col>
                    <xdr:colOff>314325</xdr:colOff>
                    <xdr:row>506</xdr:row>
                    <xdr:rowOff>228600</xdr:rowOff>
                  </to>
                </anchor>
              </controlPr>
            </control>
          </mc:Choice>
        </mc:AlternateContent>
        <mc:AlternateContent xmlns:mc="http://schemas.openxmlformats.org/markup-compatibility/2006">
          <mc:Choice Requires="x14">
            <control shapeId="4284" r:id="rId158" name="Check Box 188">
              <controlPr defaultSize="0" autoFill="0" autoLine="0" autoPict="0">
                <anchor moveWithCells="1">
                  <from>
                    <xdr:col>7</xdr:col>
                    <xdr:colOff>85725</xdr:colOff>
                    <xdr:row>507</xdr:row>
                    <xdr:rowOff>0</xdr:rowOff>
                  </from>
                  <to>
                    <xdr:col>7</xdr:col>
                    <xdr:colOff>314325</xdr:colOff>
                    <xdr:row>507</xdr:row>
                    <xdr:rowOff>228600</xdr:rowOff>
                  </to>
                </anchor>
              </controlPr>
            </control>
          </mc:Choice>
        </mc:AlternateContent>
        <mc:AlternateContent xmlns:mc="http://schemas.openxmlformats.org/markup-compatibility/2006">
          <mc:Choice Requires="x14">
            <control shapeId="4285" r:id="rId159" name="Check Box 189">
              <controlPr defaultSize="0" autoFill="0" autoLine="0" autoPict="0">
                <anchor moveWithCells="1">
                  <from>
                    <xdr:col>7</xdr:col>
                    <xdr:colOff>85725</xdr:colOff>
                    <xdr:row>508</xdr:row>
                    <xdr:rowOff>0</xdr:rowOff>
                  </from>
                  <to>
                    <xdr:col>7</xdr:col>
                    <xdr:colOff>314325</xdr:colOff>
                    <xdr:row>508</xdr:row>
                    <xdr:rowOff>228600</xdr:rowOff>
                  </to>
                </anchor>
              </controlPr>
            </control>
          </mc:Choice>
        </mc:AlternateContent>
        <mc:AlternateContent xmlns:mc="http://schemas.openxmlformats.org/markup-compatibility/2006">
          <mc:Choice Requires="x14">
            <control shapeId="4286" r:id="rId160" name="Check Box 190">
              <controlPr defaultSize="0" autoFill="0" autoLine="0" autoPict="0">
                <anchor moveWithCells="1">
                  <from>
                    <xdr:col>7</xdr:col>
                    <xdr:colOff>85725</xdr:colOff>
                    <xdr:row>509</xdr:row>
                    <xdr:rowOff>0</xdr:rowOff>
                  </from>
                  <to>
                    <xdr:col>7</xdr:col>
                    <xdr:colOff>314325</xdr:colOff>
                    <xdr:row>509</xdr:row>
                    <xdr:rowOff>228600</xdr:rowOff>
                  </to>
                </anchor>
              </controlPr>
            </control>
          </mc:Choice>
        </mc:AlternateContent>
        <mc:AlternateContent xmlns:mc="http://schemas.openxmlformats.org/markup-compatibility/2006">
          <mc:Choice Requires="x14">
            <control shapeId="4287" r:id="rId161" name="Check Box 191">
              <controlPr defaultSize="0" autoFill="0" autoLine="0" autoPict="0">
                <anchor moveWithCells="1">
                  <from>
                    <xdr:col>7</xdr:col>
                    <xdr:colOff>85725</xdr:colOff>
                    <xdr:row>510</xdr:row>
                    <xdr:rowOff>0</xdr:rowOff>
                  </from>
                  <to>
                    <xdr:col>7</xdr:col>
                    <xdr:colOff>314325</xdr:colOff>
                    <xdr:row>510</xdr:row>
                    <xdr:rowOff>228600</xdr:rowOff>
                  </to>
                </anchor>
              </controlPr>
            </control>
          </mc:Choice>
        </mc:AlternateContent>
        <mc:AlternateContent xmlns:mc="http://schemas.openxmlformats.org/markup-compatibility/2006">
          <mc:Choice Requires="x14">
            <control shapeId="4288" r:id="rId162" name="Check Box 192">
              <controlPr defaultSize="0" autoFill="0" autoLine="0" autoPict="0">
                <anchor moveWithCells="1">
                  <from>
                    <xdr:col>7</xdr:col>
                    <xdr:colOff>85725</xdr:colOff>
                    <xdr:row>511</xdr:row>
                    <xdr:rowOff>0</xdr:rowOff>
                  </from>
                  <to>
                    <xdr:col>7</xdr:col>
                    <xdr:colOff>314325</xdr:colOff>
                    <xdr:row>511</xdr:row>
                    <xdr:rowOff>228600</xdr:rowOff>
                  </to>
                </anchor>
              </controlPr>
            </control>
          </mc:Choice>
        </mc:AlternateContent>
        <mc:AlternateContent xmlns:mc="http://schemas.openxmlformats.org/markup-compatibility/2006">
          <mc:Choice Requires="x14">
            <control shapeId="4289" r:id="rId163" name="Check Box 193">
              <controlPr defaultSize="0" autoFill="0" autoLine="0" autoPict="0">
                <anchor moveWithCells="1">
                  <from>
                    <xdr:col>7</xdr:col>
                    <xdr:colOff>85725</xdr:colOff>
                    <xdr:row>512</xdr:row>
                    <xdr:rowOff>0</xdr:rowOff>
                  </from>
                  <to>
                    <xdr:col>7</xdr:col>
                    <xdr:colOff>314325</xdr:colOff>
                    <xdr:row>512</xdr:row>
                    <xdr:rowOff>228600</xdr:rowOff>
                  </to>
                </anchor>
              </controlPr>
            </control>
          </mc:Choice>
        </mc:AlternateContent>
        <mc:AlternateContent xmlns:mc="http://schemas.openxmlformats.org/markup-compatibility/2006">
          <mc:Choice Requires="x14">
            <control shapeId="4290" r:id="rId164" name="Check Box 194">
              <controlPr defaultSize="0" autoFill="0" autoLine="0" autoPict="0">
                <anchor moveWithCells="1">
                  <from>
                    <xdr:col>7</xdr:col>
                    <xdr:colOff>85725</xdr:colOff>
                    <xdr:row>513</xdr:row>
                    <xdr:rowOff>0</xdr:rowOff>
                  </from>
                  <to>
                    <xdr:col>7</xdr:col>
                    <xdr:colOff>314325</xdr:colOff>
                    <xdr:row>513</xdr:row>
                    <xdr:rowOff>228600</xdr:rowOff>
                  </to>
                </anchor>
              </controlPr>
            </control>
          </mc:Choice>
        </mc:AlternateContent>
        <mc:AlternateContent xmlns:mc="http://schemas.openxmlformats.org/markup-compatibility/2006">
          <mc:Choice Requires="x14">
            <control shapeId="4291" r:id="rId165" name="Check Box 195">
              <controlPr defaultSize="0" autoFill="0" autoLine="0" autoPict="0">
                <anchor moveWithCells="1">
                  <from>
                    <xdr:col>7</xdr:col>
                    <xdr:colOff>85725</xdr:colOff>
                    <xdr:row>514</xdr:row>
                    <xdr:rowOff>0</xdr:rowOff>
                  </from>
                  <to>
                    <xdr:col>7</xdr:col>
                    <xdr:colOff>314325</xdr:colOff>
                    <xdr:row>514</xdr:row>
                    <xdr:rowOff>228600</xdr:rowOff>
                  </to>
                </anchor>
              </controlPr>
            </control>
          </mc:Choice>
        </mc:AlternateContent>
        <mc:AlternateContent xmlns:mc="http://schemas.openxmlformats.org/markup-compatibility/2006">
          <mc:Choice Requires="x14">
            <control shapeId="4292" r:id="rId166" name="Check Box 196">
              <controlPr defaultSize="0" autoFill="0" autoLine="0" autoPict="0">
                <anchor moveWithCells="1">
                  <from>
                    <xdr:col>7</xdr:col>
                    <xdr:colOff>85725</xdr:colOff>
                    <xdr:row>515</xdr:row>
                    <xdr:rowOff>0</xdr:rowOff>
                  </from>
                  <to>
                    <xdr:col>7</xdr:col>
                    <xdr:colOff>314325</xdr:colOff>
                    <xdr:row>515</xdr:row>
                    <xdr:rowOff>228600</xdr:rowOff>
                  </to>
                </anchor>
              </controlPr>
            </control>
          </mc:Choice>
        </mc:AlternateContent>
        <mc:AlternateContent xmlns:mc="http://schemas.openxmlformats.org/markup-compatibility/2006">
          <mc:Choice Requires="x14">
            <control shapeId="4293" r:id="rId167" name="Check Box 197">
              <controlPr defaultSize="0" autoFill="0" autoLine="0" autoPict="0">
                <anchor moveWithCells="1">
                  <from>
                    <xdr:col>7</xdr:col>
                    <xdr:colOff>85725</xdr:colOff>
                    <xdr:row>516</xdr:row>
                    <xdr:rowOff>0</xdr:rowOff>
                  </from>
                  <to>
                    <xdr:col>7</xdr:col>
                    <xdr:colOff>314325</xdr:colOff>
                    <xdr:row>516</xdr:row>
                    <xdr:rowOff>228600</xdr:rowOff>
                  </to>
                </anchor>
              </controlPr>
            </control>
          </mc:Choice>
        </mc:AlternateContent>
        <mc:AlternateContent xmlns:mc="http://schemas.openxmlformats.org/markup-compatibility/2006">
          <mc:Choice Requires="x14">
            <control shapeId="4294" r:id="rId168" name="Check Box 198">
              <controlPr defaultSize="0" autoFill="0" autoLine="0" autoPict="0">
                <anchor moveWithCells="1">
                  <from>
                    <xdr:col>7</xdr:col>
                    <xdr:colOff>85725</xdr:colOff>
                    <xdr:row>517</xdr:row>
                    <xdr:rowOff>0</xdr:rowOff>
                  </from>
                  <to>
                    <xdr:col>7</xdr:col>
                    <xdr:colOff>314325</xdr:colOff>
                    <xdr:row>517</xdr:row>
                    <xdr:rowOff>228600</xdr:rowOff>
                  </to>
                </anchor>
              </controlPr>
            </control>
          </mc:Choice>
        </mc:AlternateContent>
        <mc:AlternateContent xmlns:mc="http://schemas.openxmlformats.org/markup-compatibility/2006">
          <mc:Choice Requires="x14">
            <control shapeId="4295" r:id="rId169" name="Check Box 199">
              <controlPr defaultSize="0" autoFill="0" autoLine="0" autoPict="0">
                <anchor moveWithCells="1">
                  <from>
                    <xdr:col>7</xdr:col>
                    <xdr:colOff>85725</xdr:colOff>
                    <xdr:row>518</xdr:row>
                    <xdr:rowOff>0</xdr:rowOff>
                  </from>
                  <to>
                    <xdr:col>7</xdr:col>
                    <xdr:colOff>314325</xdr:colOff>
                    <xdr:row>518</xdr:row>
                    <xdr:rowOff>228600</xdr:rowOff>
                  </to>
                </anchor>
              </controlPr>
            </control>
          </mc:Choice>
        </mc:AlternateContent>
        <mc:AlternateContent xmlns:mc="http://schemas.openxmlformats.org/markup-compatibility/2006">
          <mc:Choice Requires="x14">
            <control shapeId="4296" r:id="rId170" name="Check Box 200">
              <controlPr defaultSize="0" autoFill="0" autoLine="0" autoPict="0">
                <anchor moveWithCells="1">
                  <from>
                    <xdr:col>7</xdr:col>
                    <xdr:colOff>85725</xdr:colOff>
                    <xdr:row>519</xdr:row>
                    <xdr:rowOff>0</xdr:rowOff>
                  </from>
                  <to>
                    <xdr:col>7</xdr:col>
                    <xdr:colOff>314325</xdr:colOff>
                    <xdr:row>519</xdr:row>
                    <xdr:rowOff>228600</xdr:rowOff>
                  </to>
                </anchor>
              </controlPr>
            </control>
          </mc:Choice>
        </mc:AlternateContent>
        <mc:AlternateContent xmlns:mc="http://schemas.openxmlformats.org/markup-compatibility/2006">
          <mc:Choice Requires="x14">
            <control shapeId="4297" r:id="rId171" name="Check Box 201">
              <controlPr defaultSize="0" autoFill="0" autoLine="0" autoPict="0">
                <anchor moveWithCells="1">
                  <from>
                    <xdr:col>7</xdr:col>
                    <xdr:colOff>85725</xdr:colOff>
                    <xdr:row>520</xdr:row>
                    <xdr:rowOff>0</xdr:rowOff>
                  </from>
                  <to>
                    <xdr:col>7</xdr:col>
                    <xdr:colOff>314325</xdr:colOff>
                    <xdr:row>520</xdr:row>
                    <xdr:rowOff>228600</xdr:rowOff>
                  </to>
                </anchor>
              </controlPr>
            </control>
          </mc:Choice>
        </mc:AlternateContent>
        <mc:AlternateContent xmlns:mc="http://schemas.openxmlformats.org/markup-compatibility/2006">
          <mc:Choice Requires="x14">
            <control shapeId="4298" r:id="rId172" name="Check Box 202">
              <controlPr defaultSize="0" autoFill="0" autoLine="0" autoPict="0">
                <anchor moveWithCells="1">
                  <from>
                    <xdr:col>7</xdr:col>
                    <xdr:colOff>85725</xdr:colOff>
                    <xdr:row>521</xdr:row>
                    <xdr:rowOff>0</xdr:rowOff>
                  </from>
                  <to>
                    <xdr:col>7</xdr:col>
                    <xdr:colOff>314325</xdr:colOff>
                    <xdr:row>521</xdr:row>
                    <xdr:rowOff>228600</xdr:rowOff>
                  </to>
                </anchor>
              </controlPr>
            </control>
          </mc:Choice>
        </mc:AlternateContent>
        <mc:AlternateContent xmlns:mc="http://schemas.openxmlformats.org/markup-compatibility/2006">
          <mc:Choice Requires="x14">
            <control shapeId="4299" r:id="rId173" name="Check Box 203">
              <controlPr defaultSize="0" autoFill="0" autoLine="0" autoPict="0">
                <anchor moveWithCells="1">
                  <from>
                    <xdr:col>7</xdr:col>
                    <xdr:colOff>85725</xdr:colOff>
                    <xdr:row>522</xdr:row>
                    <xdr:rowOff>0</xdr:rowOff>
                  </from>
                  <to>
                    <xdr:col>7</xdr:col>
                    <xdr:colOff>314325</xdr:colOff>
                    <xdr:row>522</xdr:row>
                    <xdr:rowOff>228600</xdr:rowOff>
                  </to>
                </anchor>
              </controlPr>
            </control>
          </mc:Choice>
        </mc:AlternateContent>
        <mc:AlternateContent xmlns:mc="http://schemas.openxmlformats.org/markup-compatibility/2006">
          <mc:Choice Requires="x14">
            <control shapeId="4300" r:id="rId174" name="Check Box 204">
              <controlPr defaultSize="0" autoFill="0" autoLine="0" autoPict="0">
                <anchor moveWithCells="1">
                  <from>
                    <xdr:col>7</xdr:col>
                    <xdr:colOff>85725</xdr:colOff>
                    <xdr:row>523</xdr:row>
                    <xdr:rowOff>0</xdr:rowOff>
                  </from>
                  <to>
                    <xdr:col>7</xdr:col>
                    <xdr:colOff>314325</xdr:colOff>
                    <xdr:row>523</xdr:row>
                    <xdr:rowOff>228600</xdr:rowOff>
                  </to>
                </anchor>
              </controlPr>
            </control>
          </mc:Choice>
        </mc:AlternateContent>
        <mc:AlternateContent xmlns:mc="http://schemas.openxmlformats.org/markup-compatibility/2006">
          <mc:Choice Requires="x14">
            <control shapeId="4301" r:id="rId175" name="Check Box 205">
              <controlPr defaultSize="0" autoFill="0" autoLine="0" autoPict="0">
                <anchor moveWithCells="1">
                  <from>
                    <xdr:col>7</xdr:col>
                    <xdr:colOff>85725</xdr:colOff>
                    <xdr:row>4</xdr:row>
                    <xdr:rowOff>0</xdr:rowOff>
                  </from>
                  <to>
                    <xdr:col>7</xdr:col>
                    <xdr:colOff>314325</xdr:colOff>
                    <xdr:row>4</xdr:row>
                    <xdr:rowOff>228600</xdr:rowOff>
                  </to>
                </anchor>
              </controlPr>
            </control>
          </mc:Choice>
        </mc:AlternateContent>
        <mc:AlternateContent xmlns:mc="http://schemas.openxmlformats.org/markup-compatibility/2006">
          <mc:Choice Requires="x14">
            <control shapeId="4302" r:id="rId176" name="Check Box 206">
              <controlPr defaultSize="0" autoFill="0" autoLine="0" autoPict="0" altText="">
                <anchor moveWithCells="1">
                  <from>
                    <xdr:col>7</xdr:col>
                    <xdr:colOff>76200</xdr:colOff>
                    <xdr:row>418</xdr:row>
                    <xdr:rowOff>9525</xdr:rowOff>
                  </from>
                  <to>
                    <xdr:col>7</xdr:col>
                    <xdr:colOff>314325</xdr:colOff>
                    <xdr:row>419</xdr:row>
                    <xdr:rowOff>0</xdr:rowOff>
                  </to>
                </anchor>
              </controlPr>
            </control>
          </mc:Choice>
        </mc:AlternateContent>
        <mc:AlternateContent xmlns:mc="http://schemas.openxmlformats.org/markup-compatibility/2006">
          <mc:Choice Requires="x14">
            <control shapeId="4303" r:id="rId177"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74">
        <x14:dataValidation type="list" allowBlank="1" showInputMessage="1" showErrorMessage="1">
          <x14:formula1>
            <xm:f>'Legördülő lista'!$E$39:$E$40</xm:f>
          </x14:formula1>
          <xm:sqref>I36</xm:sqref>
        </x14:dataValidation>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I49</xm:sqref>
        </x14:dataValidation>
        <x14:dataValidation type="list" allowBlank="1" showInputMessage="1" showErrorMessage="1">
          <x14:formula1>
            <xm:f>'Legördülő lista'!$E$66:$E$67</xm:f>
          </x14:formula1>
          <xm:sqref>I80</xm:sqref>
        </x14:dataValidation>
        <x14:dataValidation type="list" allowBlank="1" showInputMessage="1" showErrorMessage="1">
          <x14:formula1>
            <xm:f>'Legördülő lista'!$E$68:$E$70</xm:f>
          </x14:formula1>
          <xm:sqref>I81</xm:sqref>
        </x14:dataValidation>
        <x14:dataValidation type="list" allowBlank="1" showInputMessage="1" showErrorMessage="1">
          <x14:formula1>
            <xm:f>'Legördülő lista'!$E$79:$E$80</xm:f>
          </x14:formula1>
          <xm:sqref>I96</xm:sqref>
        </x14:dataValidation>
        <x14:dataValidation type="list" allowBlank="1" showInputMessage="1" showErrorMessage="1">
          <x14:formula1>
            <xm:f>'Legördülő lista'!$E$81:$E$82</xm:f>
          </x14:formula1>
          <xm:sqref>I97</xm:sqref>
        </x14:dataValidation>
        <x14:dataValidation type="list" allowBlank="1" showInputMessage="1" showErrorMessage="1">
          <x14:formula1>
            <xm:f>'Legördülő lista'!$E$85:$E$86</xm:f>
          </x14:formula1>
          <xm:sqref>I100</xm:sqref>
        </x14:dataValidation>
        <x14:dataValidation type="list" allowBlank="1" showInputMessage="1" showErrorMessage="1">
          <x14:formula1>
            <xm:f>'Legördülő lista'!$E$87:$E$88</xm:f>
          </x14:formula1>
          <xm:sqref>I101</xm:sqref>
        </x14:dataValidation>
        <x14:dataValidation type="list" allowBlank="1" showInputMessage="1" showErrorMessage="1">
          <x14:formula1>
            <xm:f>'Legördülő lista'!$E$90:$E$91</xm:f>
          </x14:formula1>
          <xm:sqref>I103</xm:sqref>
        </x14:dataValidation>
        <x14:dataValidation type="list" allowBlank="1" showInputMessage="1" showErrorMessage="1">
          <x14:formula1>
            <xm:f>'Legördülő lista'!$E$93:$E$96</xm:f>
          </x14:formula1>
          <xm:sqref>I105</xm:sqref>
        </x14:dataValidation>
        <x14:dataValidation type="list" allowBlank="1" showInputMessage="1" showErrorMessage="1">
          <x14:formula1>
            <xm:f>'Legördülő lista'!$E$97:$E$98</xm:f>
          </x14:formula1>
          <xm:sqref>I106</xm:sqref>
        </x14:dataValidation>
        <x14:dataValidation type="list" allowBlank="1" showInputMessage="1" showErrorMessage="1">
          <x14:formula1>
            <xm:f>'Legördülő lista'!$E$99:$E$101</xm:f>
          </x14:formula1>
          <xm:sqref>I107</xm:sqref>
        </x14:dataValidation>
        <x14:dataValidation type="list" allowBlank="1" showInputMessage="1" showErrorMessage="1">
          <x14:formula1>
            <xm:f>'Legördülő lista'!$E$102:$E$104</xm:f>
          </x14:formula1>
          <xm:sqref>I108</xm:sqref>
        </x14:dataValidation>
        <x14:dataValidation type="list" allowBlank="1" showInputMessage="1" showErrorMessage="1">
          <x14:formula1>
            <xm:f>'Legördülő lista'!$E$105:$E$106</xm:f>
          </x14:formula1>
          <xm:sqref>I109</xm:sqref>
        </x14:dataValidation>
        <x14:dataValidation type="list" allowBlank="1" showInputMessage="1" showErrorMessage="1">
          <x14:formula1>
            <xm:f>'Legördülő lista'!$E$107:$E$108</xm:f>
          </x14:formula1>
          <xm:sqref>I110</xm:sqref>
        </x14:dataValidation>
        <x14:dataValidation type="list" allowBlank="1" showInputMessage="1" showErrorMessage="1">
          <x14:formula1>
            <xm:f>'Legördülő lista'!$E$109:$E$110</xm:f>
          </x14:formula1>
          <xm:sqref>I111</xm:sqref>
        </x14:dataValidation>
        <x14:dataValidation type="list" allowBlank="1" showInputMessage="1" showErrorMessage="1">
          <x14:formula1>
            <xm:f>'Legördülő lista'!$E$111:$E$114</xm:f>
          </x14:formula1>
          <xm:sqref>I112</xm:sqref>
        </x14:dataValidation>
        <x14:dataValidation type="list" allowBlank="1" showInputMessage="1" showErrorMessage="1">
          <x14:formula1>
            <xm:f>'Legördülő lista'!$E$115:$E$116</xm:f>
          </x14:formula1>
          <xm:sqref>I113</xm:sqref>
        </x14:dataValidation>
        <x14:dataValidation type="list" allowBlank="1" showInputMessage="1" showErrorMessage="1">
          <x14:formula1>
            <xm:f>'Legördülő lista'!$E$117:$E$118</xm:f>
          </x14:formula1>
          <xm:sqref>I114</xm:sqref>
        </x14:dataValidation>
        <x14:dataValidation type="list" allowBlank="1" showInputMessage="1" showErrorMessage="1">
          <x14:formula1>
            <xm:f>'Legördülő lista'!$E$120:$E$121</xm:f>
          </x14:formula1>
          <xm:sqref>I116</xm:sqref>
        </x14:dataValidation>
        <x14:dataValidation type="list" allowBlank="1" showInputMessage="1" showErrorMessage="1">
          <x14:formula1>
            <xm:f>'Legördülő lista'!$E$138:$E$139</xm:f>
          </x14:formula1>
          <xm:sqref>I149</xm:sqref>
        </x14:dataValidation>
        <x14:dataValidation type="list" allowBlank="1" showInputMessage="1" showErrorMessage="1">
          <x14:formula1>
            <xm:f>'Legördülő lista'!$E$140:$E$141</xm:f>
          </x14:formula1>
          <xm:sqref>I150</xm:sqref>
        </x14:dataValidation>
        <x14:dataValidation type="list" allowBlank="1" showInputMessage="1" showErrorMessage="1">
          <x14:formula1>
            <xm:f>'Legördülő lista'!$E$142:$E$143</xm:f>
          </x14:formula1>
          <xm:sqref>I151</xm:sqref>
        </x14:dataValidation>
        <x14:dataValidation type="list" allowBlank="1" showInputMessage="1" showErrorMessage="1">
          <x14:formula1>
            <xm:f>'Legördülő lista'!$E$161:$E$162</xm:f>
          </x14:formula1>
          <xm:sqref>I186</xm:sqref>
        </x14:dataValidation>
        <x14:dataValidation type="list" allowBlank="1" showInputMessage="1" showErrorMessage="1">
          <x14:formula1>
            <xm:f>'Legördülő lista'!$E$163:$E$164</xm:f>
          </x14:formula1>
          <xm:sqref>I187</xm:sqref>
        </x14:dataValidation>
        <x14:dataValidation type="list" allowBlank="1" showInputMessage="1" showErrorMessage="1">
          <x14:formula1>
            <xm:f>'Legördülő lista'!$E$165:$E$168</xm:f>
          </x14:formula1>
          <xm:sqref>I188</xm:sqref>
        </x14:dataValidation>
        <x14:dataValidation type="list" allowBlank="1" showInputMessage="1" showErrorMessage="1">
          <x14:formula1>
            <xm:f>'Legördülő lista'!$E$169:$E$170</xm:f>
          </x14:formula1>
          <xm:sqref>I190</xm:sqref>
        </x14:dataValidation>
        <x14:dataValidation type="list" allowBlank="1" showInputMessage="1" showErrorMessage="1">
          <x14:formula1>
            <xm:f>'Legördülő lista'!$E$171:$E$172</xm:f>
          </x14:formula1>
          <xm:sqref>I191</xm:sqref>
        </x14:dataValidation>
        <x14:dataValidation type="list" allowBlank="1" showInputMessage="1" showErrorMessage="1">
          <x14:formula1>
            <xm:f>'Legördülő lista'!$E$176:$E$177</xm:f>
          </x14:formula1>
          <xm:sqref>I202</xm:sqref>
        </x14:dataValidation>
        <x14:dataValidation type="list" allowBlank="1" showInputMessage="1" showErrorMessage="1">
          <x14:formula1>
            <xm:f>'Legördülő lista'!$E$179:$E$180</xm:f>
          </x14:formula1>
          <xm:sqref>I215</xm:sqref>
        </x14:dataValidation>
        <x14:dataValidation type="list" allowBlank="1" showInputMessage="1" showErrorMessage="1">
          <x14:formula1>
            <xm:f>'Legördülő lista'!$E$181:$E$182</xm:f>
          </x14:formula1>
          <xm:sqref>I216</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lista'!$E$192:$E$193</xm:f>
          </x14:formula1>
          <xm:sqref>I246</xm:sqref>
        </x14:dataValidation>
        <x14:dataValidation type="list" allowBlank="1" showInputMessage="1" showErrorMessage="1">
          <x14:formula1>
            <xm:f>'Legördülő lista'!$E$194:$E$195</xm:f>
          </x14:formula1>
          <xm:sqref>I247</xm:sqref>
        </x14:dataValidation>
        <x14:dataValidation type="list" allowBlank="1" showInputMessage="1" showErrorMessage="1">
          <x14:formula1>
            <xm:f>'Legördülő lista'!$E$196:$E$197</xm:f>
          </x14:formula1>
          <xm:sqref>I248</xm:sqref>
        </x14:dataValidation>
        <x14:dataValidation type="list" allowBlank="1" showInputMessage="1" showErrorMessage="1">
          <x14:formula1>
            <xm:f>'Legördülő lista'!$E$198:$E$199</xm:f>
          </x14:formula1>
          <xm:sqref>I249</xm:sqref>
        </x14:dataValidation>
        <x14:dataValidation type="list" allowBlank="1" showInputMessage="1" showErrorMessage="1">
          <x14:formula1>
            <xm:f>'Legördülő lista'!$E$201:$E$205</xm:f>
          </x14:formula1>
          <xm:sqref>I251</xm:sqref>
        </x14:dataValidation>
        <x14:dataValidation type="list" allowBlank="1" showInputMessage="1" showErrorMessage="1">
          <x14:formula1>
            <xm:f>'Legördülő lista'!$F$206:$F$207</xm:f>
          </x14:formula1>
          <xm:sqref>I253</xm:sqref>
        </x14:dataValidation>
        <x14:dataValidation type="list" allowBlank="1" showInputMessage="1" showErrorMessage="1">
          <x14:formula1>
            <xm:f>'Legördülő lista'!$E$229:$E$230</xm:f>
          </x14:formula1>
          <xm:sqref>I275</xm:sqref>
        </x14:dataValidation>
        <x14:dataValidation type="list" allowBlank="1" showInputMessage="1" showErrorMessage="1">
          <x14:formula1>
            <xm:f>'Legördülő lista'!$E$235:$E$236</xm:f>
          </x14:formula1>
          <xm:sqref>I282</xm:sqref>
        </x14:dataValidation>
        <x14:dataValidation type="list" allowBlank="1" showInputMessage="1" showErrorMessage="1">
          <x14:formula1>
            <xm:f>'Legördülő lista'!$E$245:$E$246</xm:f>
          </x14:formula1>
          <xm:sqref>I291</xm:sqref>
        </x14:dataValidation>
        <x14:dataValidation type="list" allowBlank="1" showInputMessage="1" showErrorMessage="1">
          <x14:formula1>
            <xm:f>'Legördülő lista'!$E$247:$E$248</xm:f>
          </x14:formula1>
          <xm:sqref>I292</xm:sqref>
        </x14:dataValidation>
        <x14:dataValidation type="list" allowBlank="1" showInputMessage="1" showErrorMessage="1">
          <x14:formula1>
            <xm:f>'Legördülő lista'!$E$250:$E$251</xm:f>
          </x14:formula1>
          <xm:sqref>I294</xm:sqref>
        </x14:dataValidation>
        <x14:dataValidation type="list" allowBlank="1" showInputMessage="1" showErrorMessage="1">
          <x14:formula1>
            <xm:f>'Legördülő lista'!$E$253:$E$256</xm:f>
          </x14:formula1>
          <xm:sqref>I297</xm:sqref>
        </x14:dataValidation>
        <x14:dataValidation type="list" allowBlank="1" showInputMessage="1" showErrorMessage="1">
          <x14:formula1>
            <xm:f>'Legördülő lista'!$E$259:$E$260</xm:f>
          </x14:formula1>
          <xm:sqref>I302</xm:sqref>
        </x14:dataValidation>
        <x14:dataValidation type="list" allowBlank="1" showInputMessage="1" showErrorMessage="1">
          <x14:formula1>
            <xm:f>'Legördülő lista'!$E$261:$E$277</xm:f>
          </x14:formula1>
          <xm:sqref>I303</xm:sqref>
        </x14:dataValidation>
        <x14:dataValidation type="list" allowBlank="1" showInputMessage="1" showErrorMessage="1">
          <x14:formula1>
            <xm:f>'Legördülő lista'!$E$279:$E$280</xm:f>
          </x14:formula1>
          <xm:sqref>I305</xm:sqref>
        </x14:dataValidation>
        <x14:dataValidation type="list" allowBlank="1" showInputMessage="1" showErrorMessage="1">
          <x14:formula1>
            <xm:f>'Legördülő lista'!$E$281:$E$285</xm:f>
          </x14:formula1>
          <xm:sqref>I306</xm:sqref>
        </x14:dataValidation>
        <x14:dataValidation type="list" allowBlank="1" showInputMessage="1" showErrorMessage="1">
          <x14:formula1>
            <xm:f>'Legördülő lista'!$E$286:$E$290</xm:f>
          </x14:formula1>
          <xm:sqref>I307</xm:sqref>
        </x14:dataValidation>
        <x14:dataValidation type="list" allowBlank="1" showInputMessage="1" showErrorMessage="1">
          <x14:formula1>
            <xm:f>'Legördülő lista'!$E$292:$E$293</xm:f>
          </x14:formula1>
          <xm:sqref>I309</xm:sqref>
        </x14:dataValidation>
        <x14:dataValidation type="list" allowBlank="1" showInputMessage="1" showErrorMessage="1">
          <x14:formula1>
            <xm:f>'Legördülő lista'!$E$296:$E$297</xm:f>
          </x14:formula1>
          <xm:sqref>I312:I323</xm:sqref>
        </x14:dataValidation>
        <x14:dataValidation type="list" allowBlank="1" showInputMessage="1" showErrorMessage="1">
          <x14:formula1>
            <xm:f>'Legördülő lista'!$E$334:$E$335</xm:f>
          </x14:formula1>
          <xm:sqref>I338:I341</xm:sqref>
        </x14:dataValidation>
        <x14:dataValidation type="list" allowBlank="1" showInputMessage="1" showErrorMessage="1">
          <x14:formula1>
            <xm:f>'Legördülő lista'!$E$342:$E$343</xm:f>
          </x14:formula1>
          <xm:sqref>I342</xm:sqref>
        </x14:dataValidation>
        <x14:dataValidation type="list" allowBlank="1" showInputMessage="1" showErrorMessage="1">
          <x14:formula1>
            <xm:f>'Legördülő lista'!$E$373:$E$374</xm:f>
          </x14:formula1>
          <xm:sqref>I390</xm:sqref>
        </x14:dataValidation>
        <x14:dataValidation type="list" allowBlank="1" showInputMessage="1" showErrorMessage="1">
          <x14:formula1>
            <xm:f>'Legördülő lista'!$E$421:$E$422</xm:f>
          </x14:formula1>
          <xm:sqref>I445</xm:sqref>
        </x14:dataValidation>
        <x14:dataValidation type="list" allowBlank="1" showInputMessage="1" showErrorMessage="1">
          <x14:formula1>
            <xm:f>'Legördülő lista'!$E$424:$E$427</xm:f>
          </x14:formula1>
          <xm:sqref>I447</xm:sqref>
        </x14:dataValidation>
        <x14:dataValidation type="list" allowBlank="1" showInputMessage="1" showErrorMessage="1">
          <x14:formula1>
            <xm:f>'Legördülő lista'!$E$428:$E$430</xm:f>
          </x14:formula1>
          <xm:sqref>I448</xm:sqref>
        </x14:dataValidation>
        <x14:dataValidation type="list" allowBlank="1" showInputMessage="1" showErrorMessage="1">
          <x14:formula1>
            <xm:f>'Legördülő lista'!$E$431:$E$432</xm:f>
          </x14:formula1>
          <xm:sqref>I449</xm:sqref>
        </x14:dataValidation>
        <x14:dataValidation type="list" allowBlank="1" showInputMessage="1" showErrorMessage="1">
          <x14:formula1>
            <xm:f>'Legördülő lista'!$E$433:$E$434</xm:f>
          </x14:formula1>
          <xm:sqref>I450</xm:sqref>
        </x14:dataValidation>
        <x14:dataValidation type="list" allowBlank="1" showInputMessage="1" showErrorMessage="1">
          <x14:formula1>
            <xm:f>'Legördülő lista'!$E$458:$E$459</xm:f>
          </x14:formula1>
          <xm:sqref>I474:I476</xm:sqref>
        </x14:dataValidation>
        <x14:dataValidation type="list" allowBlank="1" showInputMessage="1" showErrorMessage="1">
          <x14:formula1>
            <xm:f>'Legördülő lista'!$E$474:$E$475</xm:f>
          </x14:formula1>
          <xm:sqref>I487</xm:sqref>
        </x14:dataValidation>
        <x14:dataValidation type="list" allowBlank="1" showInputMessage="1" showErrorMessage="1">
          <x14:formula1>
            <xm:f>'Legördülő lista'!$E$489:$E$491</xm:f>
          </x14:formula1>
          <xm:sqref>I503</xm:sqref>
        </x14:dataValidation>
        <x14:dataValidation type="list" allowBlank="1" showInputMessage="1" showErrorMessage="1" prompt="Tárgyév">
          <x14:formula1>
            <xm:f>'Legördülő lista'!$E$49:$E$50</xm:f>
          </x14:formula1>
          <xm:sqref>I48</xm:sqref>
        </x14:dataValidation>
        <x14:dataValidation type="list" allowBlank="1" showInputMessage="1" showErrorMessage="1">
          <x14:formula1>
            <xm:f>'Legördülő lista'!$G$279:$G$419</xm:f>
          </x14:formula1>
          <xm:sqref>I304</xm:sqref>
        </x14:dataValidation>
        <x14:dataValidation type="list" allowBlank="1" showInputMessage="1" showErrorMessage="1">
          <x14:formula1>
            <xm:f>'Legördülő lista'!$E$493:$E$494</xm:f>
          </x14:formula1>
          <xm:sqref>I505</xm:sqref>
        </x14:dataValidation>
        <x14:dataValidation type="list" allowBlank="1" showInputMessage="1" showErrorMessage="1">
          <x14:formula1>
            <xm:f>'Legördülő lista'!$E$344:$E$345</xm:f>
          </x14:formula1>
          <xm:sqref>I343</xm:sqref>
        </x14:dataValidation>
        <x14:dataValidation type="list" allowBlank="1" showInputMessage="1" showErrorMessage="1">
          <x14:formula1>
            <xm:f>'Legördülő lista'!$E$346:$E$347</xm:f>
          </x14:formula1>
          <xm:sqref>I344</xm:sqref>
        </x14:dataValidation>
        <x14:dataValidation type="list" allowBlank="1" showInputMessage="1" showErrorMessage="1" prompt="Tárgyév">
          <x14:formula1>
            <xm:f>'Legördülő lista'!$E$47:$E$48</xm:f>
          </x14:formula1>
          <xm:sqref>I46</xm:sqref>
        </x14:dataValidation>
        <x14:dataValidation type="list" allowBlank="1" showInputMessage="1" showErrorMessage="1" prompt="Tárgyév">
          <x14:formula1>
            <xm:f>'Legördülő lista'!$E$45:$E$46</xm:f>
          </x14:formula1>
          <xm:sqref>I43</xm:sqref>
        </x14:dataValidation>
        <x14:dataValidation type="list" allowBlank="1" showInputMessage="1" showErrorMessage="1" prompt="Tárgyévet megelőző év">
          <x14:formula1>
            <xm:f>'Legördülő lista'!$E$45:$E$46</xm:f>
          </x14:formula1>
          <xm:sqref>I44:I45</xm:sqref>
        </x14:dataValidation>
        <x14:dataValidation type="list" allowBlank="1" showInputMessage="1" showErrorMessage="1" prompt="Tárgyévet megelőző év">
          <x14:formula1>
            <xm:f>'Legördülő lista'!$E$47:$E$48</xm:f>
          </x14:formula1>
          <xm:sqref>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0" customWidth="1"/>
    <col min="2" max="2" width="39.28515625" style="40" customWidth="1"/>
    <col min="3" max="3" width="36.7109375" style="40" customWidth="1"/>
    <col min="4" max="4" width="18.28515625" style="40" customWidth="1"/>
    <col min="5" max="5" width="10.140625" style="40" customWidth="1"/>
    <col min="6" max="6" width="25.28515625" style="40" customWidth="1"/>
    <col min="7" max="7" width="19.7109375" style="40" customWidth="1"/>
    <col min="8" max="16384" width="9.140625" style="40"/>
  </cols>
  <sheetData>
    <row r="1" spans="2:7" ht="6.75" customHeight="1" x14ac:dyDescent="0.25"/>
    <row r="2" spans="2:7" ht="105.75" customHeight="1" thickBot="1" x14ac:dyDescent="0.3">
      <c r="B2" s="166" t="s">
        <v>1169</v>
      </c>
      <c r="C2" s="166" t="s">
        <v>1170</v>
      </c>
      <c r="D2" s="166" t="s">
        <v>1171</v>
      </c>
      <c r="E2" s="166" t="s">
        <v>1172</v>
      </c>
      <c r="F2" s="166" t="s">
        <v>1173</v>
      </c>
      <c r="G2" s="166" t="s">
        <v>1174</v>
      </c>
    </row>
    <row r="3" spans="2:7" x14ac:dyDescent="0.25">
      <c r="B3" s="162"/>
      <c r="C3" s="162"/>
      <c r="D3" s="162"/>
      <c r="E3" s="162"/>
      <c r="F3" s="162"/>
      <c r="G3" s="163"/>
    </row>
    <row r="4" spans="2:7" x14ac:dyDescent="0.25">
      <c r="B4" s="162"/>
      <c r="C4" s="162"/>
      <c r="D4" s="162"/>
      <c r="E4" s="164"/>
      <c r="F4" s="164"/>
      <c r="G4" s="165"/>
    </row>
    <row r="5" spans="2:7" x14ac:dyDescent="0.25">
      <c r="B5" s="162"/>
      <c r="C5" s="162"/>
      <c r="D5" s="162"/>
      <c r="E5" s="164"/>
      <c r="F5" s="164"/>
      <c r="G5" s="165"/>
    </row>
    <row r="6" spans="2:7" x14ac:dyDescent="0.25">
      <c r="B6" s="162"/>
      <c r="C6" s="162"/>
      <c r="D6" s="162"/>
      <c r="E6" s="164"/>
      <c r="F6" s="164"/>
      <c r="G6" s="165"/>
    </row>
    <row r="7" spans="2:7" x14ac:dyDescent="0.25">
      <c r="B7" s="162"/>
      <c r="C7" s="162"/>
      <c r="D7" s="162"/>
      <c r="E7" s="164"/>
      <c r="F7" s="164"/>
      <c r="G7" s="165"/>
    </row>
    <row r="9" spans="2:7" x14ac:dyDescent="0.25">
      <c r="B9" s="167"/>
      <c r="C9" s="167"/>
      <c r="D9" s="167"/>
    </row>
  </sheetData>
  <sheetProtection algorithmName="SHA-512" hashValue="sCkxSMoK/wEe5R0MTqr5eDMp+elP7uLD+4bihTeL3UsuDHwKG4SbD+nifqEFUj1QvRMMXUCaX1jCJ05mrr+IiA==" saltValue="4e+sBxJWV6fysqZLAi4BHA=="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D3" sqref="D3"/>
    </sheetView>
  </sheetViews>
  <sheetFormatPr defaultColWidth="9.140625" defaultRowHeight="15.75" x14ac:dyDescent="0.25"/>
  <cols>
    <col min="1" max="1" width="3.140625" style="1" customWidth="1"/>
    <col min="2" max="3" width="9.140625" style="1"/>
    <col min="4" max="4" width="60.7109375" style="1" customWidth="1"/>
    <col min="5" max="5" width="189.28515625" style="10" customWidth="1"/>
    <col min="6" max="6" width="62.140625" style="1" customWidth="1"/>
    <col min="7" max="7" width="60.7109375" style="1" customWidth="1"/>
    <col min="8" max="16384" width="9.140625" style="1"/>
  </cols>
  <sheetData>
    <row r="2" spans="2:5" ht="20.25" x14ac:dyDescent="0.3">
      <c r="B2" s="9" t="s">
        <v>332</v>
      </c>
    </row>
    <row r="4" spans="2:5" ht="18.75" x14ac:dyDescent="0.3">
      <c r="B4" s="410" t="s">
        <v>4</v>
      </c>
      <c r="C4" s="410"/>
      <c r="D4" s="410"/>
      <c r="E4" s="410"/>
    </row>
    <row r="5" spans="2:5" ht="37.5" customHeight="1" x14ac:dyDescent="0.25">
      <c r="B5" s="406" t="s">
        <v>90</v>
      </c>
      <c r="C5" s="407"/>
      <c r="D5" s="403" t="s">
        <v>89</v>
      </c>
      <c r="E5" s="12" t="s">
        <v>333</v>
      </c>
    </row>
    <row r="6" spans="2:5" ht="18.75" customHeight="1" x14ac:dyDescent="0.25">
      <c r="B6" s="406"/>
      <c r="C6" s="407"/>
      <c r="D6" s="403"/>
      <c r="E6" s="12" t="s">
        <v>334</v>
      </c>
    </row>
    <row r="7" spans="2:5" ht="18.75" customHeight="1" x14ac:dyDescent="0.25">
      <c r="B7" s="406"/>
      <c r="C7" s="407"/>
      <c r="D7" s="403"/>
      <c r="E7" s="12" t="s">
        <v>335</v>
      </c>
    </row>
    <row r="8" spans="2:5" ht="18.75" customHeight="1" x14ac:dyDescent="0.25">
      <c r="B8" s="406"/>
      <c r="C8" s="407"/>
      <c r="D8" s="403"/>
      <c r="E8" s="12" t="s">
        <v>336</v>
      </c>
    </row>
    <row r="9" spans="2:5" ht="37.5" customHeight="1" x14ac:dyDescent="0.25">
      <c r="B9" s="406" t="s">
        <v>90</v>
      </c>
      <c r="C9" s="407" t="s">
        <v>5</v>
      </c>
      <c r="D9" s="401" t="s">
        <v>245</v>
      </c>
      <c r="E9" s="12" t="s">
        <v>337</v>
      </c>
    </row>
    <row r="10" spans="2:5" ht="18.75" customHeight="1" x14ac:dyDescent="0.25">
      <c r="B10" s="406"/>
      <c r="C10" s="407"/>
      <c r="D10" s="401"/>
      <c r="E10" s="12" t="s">
        <v>338</v>
      </c>
    </row>
    <row r="11" spans="2:5" ht="18.75" customHeight="1" x14ac:dyDescent="0.25">
      <c r="B11" s="406"/>
      <c r="C11" s="407"/>
      <c r="D11" s="401"/>
      <c r="E11" s="12" t="s">
        <v>339</v>
      </c>
    </row>
    <row r="12" spans="2:5" ht="18.75" customHeight="1" x14ac:dyDescent="0.25">
      <c r="B12" s="406"/>
      <c r="C12" s="407"/>
      <c r="D12" s="401"/>
      <c r="E12" s="12" t="s">
        <v>340</v>
      </c>
    </row>
    <row r="13" spans="2:5" x14ac:dyDescent="0.25">
      <c r="B13" s="406" t="s">
        <v>90</v>
      </c>
      <c r="C13" s="407" t="s">
        <v>6</v>
      </c>
      <c r="D13" s="400" t="s">
        <v>246</v>
      </c>
      <c r="E13" s="12" t="s">
        <v>341</v>
      </c>
    </row>
    <row r="14" spans="2:5" ht="18.75" customHeight="1" x14ac:dyDescent="0.25">
      <c r="B14" s="406"/>
      <c r="C14" s="407"/>
      <c r="D14" s="400"/>
      <c r="E14" s="12" t="s">
        <v>342</v>
      </c>
    </row>
    <row r="15" spans="2:5" ht="18.75" customHeight="1" x14ac:dyDescent="0.25">
      <c r="B15" s="406"/>
      <c r="C15" s="407"/>
      <c r="D15" s="400"/>
      <c r="E15" s="12" t="s">
        <v>343</v>
      </c>
    </row>
    <row r="16" spans="2:5" ht="18.75" customHeight="1" x14ac:dyDescent="0.25">
      <c r="B16" s="406"/>
      <c r="C16" s="407"/>
      <c r="D16" s="400"/>
      <c r="E16" s="12" t="s">
        <v>344</v>
      </c>
    </row>
    <row r="17" spans="2:5" ht="18.75" customHeight="1" x14ac:dyDescent="0.25">
      <c r="B17" s="406"/>
      <c r="C17" s="407"/>
      <c r="D17" s="400"/>
      <c r="E17" s="12" t="s">
        <v>345</v>
      </c>
    </row>
    <row r="18" spans="2:5" ht="18.75" customHeight="1" x14ac:dyDescent="0.25">
      <c r="B18" s="406"/>
      <c r="C18" s="407"/>
      <c r="D18" s="400"/>
      <c r="E18" s="12" t="s">
        <v>346</v>
      </c>
    </row>
    <row r="19" spans="2:5" ht="18.75" customHeight="1" x14ac:dyDescent="0.25">
      <c r="B19" s="406"/>
      <c r="C19" s="407"/>
      <c r="D19" s="400"/>
      <c r="E19" s="12" t="s">
        <v>347</v>
      </c>
    </row>
    <row r="20" spans="2:5" ht="18.75" customHeight="1" x14ac:dyDescent="0.25">
      <c r="B20" s="406"/>
      <c r="C20" s="407"/>
      <c r="D20" s="400"/>
      <c r="E20" s="12" t="s">
        <v>348</v>
      </c>
    </row>
    <row r="21" spans="2:5" ht="18.75" customHeight="1" x14ac:dyDescent="0.25">
      <c r="B21" s="406"/>
      <c r="C21" s="407"/>
      <c r="D21" s="400"/>
      <c r="E21" s="12" t="s">
        <v>349</v>
      </c>
    </row>
    <row r="22" spans="2:5" ht="18.75" customHeight="1" x14ac:dyDescent="0.25">
      <c r="B22" s="406"/>
      <c r="C22" s="407"/>
      <c r="D22" s="400"/>
      <c r="E22" s="12" t="s">
        <v>350</v>
      </c>
    </row>
    <row r="23" spans="2:5" ht="18.75" customHeight="1" x14ac:dyDescent="0.25">
      <c r="B23" s="406"/>
      <c r="C23" s="407"/>
      <c r="D23" s="400"/>
      <c r="E23" s="12" t="s">
        <v>351</v>
      </c>
    </row>
    <row r="24" spans="2:5" ht="75" customHeight="1" x14ac:dyDescent="0.25">
      <c r="B24" s="406" t="s">
        <v>92</v>
      </c>
      <c r="C24" s="407"/>
      <c r="D24" s="403" t="s">
        <v>91</v>
      </c>
      <c r="E24" s="12" t="s">
        <v>741</v>
      </c>
    </row>
    <row r="25" spans="2:5" ht="18.75" customHeight="1" x14ac:dyDescent="0.25">
      <c r="B25" s="406"/>
      <c r="C25" s="407"/>
      <c r="D25" s="403"/>
      <c r="E25" s="12" t="s">
        <v>362</v>
      </c>
    </row>
    <row r="26" spans="2:5" ht="56.25" customHeight="1" x14ac:dyDescent="0.25">
      <c r="B26" s="406" t="s">
        <v>93</v>
      </c>
      <c r="C26" s="407"/>
      <c r="D26" s="403" t="s">
        <v>95</v>
      </c>
      <c r="E26" s="12" t="s">
        <v>741</v>
      </c>
    </row>
    <row r="27" spans="2:5" ht="18.75" customHeight="1" x14ac:dyDescent="0.25">
      <c r="B27" s="406"/>
      <c r="C27" s="407"/>
      <c r="D27" s="403"/>
      <c r="E27" s="12" t="s">
        <v>362</v>
      </c>
    </row>
    <row r="28" spans="2:5" ht="37.5" customHeight="1" x14ac:dyDescent="0.25">
      <c r="B28" s="406" t="s">
        <v>94</v>
      </c>
      <c r="C28" s="407"/>
      <c r="D28" s="403" t="s">
        <v>96</v>
      </c>
      <c r="E28" s="12" t="s">
        <v>741</v>
      </c>
    </row>
    <row r="29" spans="2:5" ht="18.75" customHeight="1" x14ac:dyDescent="0.25">
      <c r="B29" s="406"/>
      <c r="C29" s="407"/>
      <c r="D29" s="403"/>
      <c r="E29" s="12" t="s">
        <v>362</v>
      </c>
    </row>
    <row r="30" spans="2:5" ht="56.25" x14ac:dyDescent="0.25">
      <c r="B30" s="42" t="s">
        <v>97</v>
      </c>
      <c r="C30" s="43"/>
      <c r="D30" s="6" t="s">
        <v>98</v>
      </c>
      <c r="E30" s="12" t="s">
        <v>352</v>
      </c>
    </row>
    <row r="31" spans="2:5" ht="56.25" customHeight="1" x14ac:dyDescent="0.25">
      <c r="B31" s="406" t="s">
        <v>99</v>
      </c>
      <c r="C31" s="407"/>
      <c r="D31" s="402" t="s">
        <v>322</v>
      </c>
      <c r="E31" s="12" t="s">
        <v>353</v>
      </c>
    </row>
    <row r="32" spans="2:5" ht="18.75" customHeight="1" x14ac:dyDescent="0.25">
      <c r="B32" s="406"/>
      <c r="C32" s="407"/>
      <c r="D32" s="402"/>
      <c r="E32" s="12" t="s">
        <v>354</v>
      </c>
    </row>
    <row r="33" spans="2:5" ht="18.75" customHeight="1" x14ac:dyDescent="0.25">
      <c r="B33" s="406"/>
      <c r="C33" s="407"/>
      <c r="D33" s="402"/>
      <c r="E33" s="12" t="s">
        <v>355</v>
      </c>
    </row>
    <row r="34" spans="2:5" ht="18.75" customHeight="1" x14ac:dyDescent="0.25">
      <c r="B34" s="406"/>
      <c r="C34" s="407"/>
      <c r="D34" s="402"/>
      <c r="E34" s="12" t="s">
        <v>356</v>
      </c>
    </row>
    <row r="35" spans="2:5" ht="56.25" customHeight="1" x14ac:dyDescent="0.25">
      <c r="B35" s="406" t="s">
        <v>100</v>
      </c>
      <c r="C35" s="407"/>
      <c r="D35" s="402" t="s">
        <v>101</v>
      </c>
      <c r="E35" s="14" t="s">
        <v>745</v>
      </c>
    </row>
    <row r="36" spans="2:5" x14ac:dyDescent="0.25">
      <c r="B36" s="406"/>
      <c r="C36" s="407"/>
      <c r="D36" s="402"/>
      <c r="E36" s="14" t="s">
        <v>358</v>
      </c>
    </row>
    <row r="37" spans="2:5" ht="75" x14ac:dyDescent="0.25">
      <c r="B37" s="42" t="s">
        <v>102</v>
      </c>
      <c r="C37" s="43"/>
      <c r="D37" s="6" t="s">
        <v>77</v>
      </c>
      <c r="E37" s="12" t="s">
        <v>359</v>
      </c>
    </row>
    <row r="38" spans="2:5" ht="206.25" x14ac:dyDescent="0.25">
      <c r="B38" s="42" t="s">
        <v>103</v>
      </c>
      <c r="C38" s="43"/>
      <c r="D38" s="3" t="s">
        <v>312</v>
      </c>
      <c r="E38" s="12" t="s">
        <v>360</v>
      </c>
    </row>
    <row r="39" spans="2:5" ht="75" customHeight="1" x14ac:dyDescent="0.25">
      <c r="B39" s="406" t="s">
        <v>104</v>
      </c>
      <c r="C39" s="405"/>
      <c r="D39" s="402" t="s">
        <v>105</v>
      </c>
      <c r="E39" s="12" t="s">
        <v>361</v>
      </c>
    </row>
    <row r="40" spans="2:5" ht="18.75" customHeight="1" x14ac:dyDescent="0.25">
      <c r="B40" s="406"/>
      <c r="C40" s="405"/>
      <c r="D40" s="402"/>
      <c r="E40" s="12" t="s">
        <v>362</v>
      </c>
    </row>
    <row r="41" spans="2:5" ht="37.5" x14ac:dyDescent="0.25">
      <c r="B41" s="41" t="s">
        <v>104</v>
      </c>
      <c r="C41" s="44" t="s">
        <v>5</v>
      </c>
      <c r="D41" s="5" t="s">
        <v>247</v>
      </c>
      <c r="E41" s="12" t="s">
        <v>363</v>
      </c>
    </row>
    <row r="42" spans="2:5" ht="75" customHeight="1" x14ac:dyDescent="0.25">
      <c r="B42" s="404" t="s">
        <v>106</v>
      </c>
      <c r="C42" s="405"/>
      <c r="D42" s="402" t="s">
        <v>107</v>
      </c>
      <c r="E42" s="13" t="s">
        <v>366</v>
      </c>
    </row>
    <row r="43" spans="2:5" ht="18.75" customHeight="1" x14ac:dyDescent="0.25">
      <c r="B43" s="404"/>
      <c r="C43" s="405"/>
      <c r="D43" s="402"/>
      <c r="E43" s="12" t="s">
        <v>364</v>
      </c>
    </row>
    <row r="44" spans="2:5" ht="18.75" customHeight="1" x14ac:dyDescent="0.25">
      <c r="B44" s="404"/>
      <c r="C44" s="405"/>
      <c r="D44" s="402"/>
      <c r="E44" s="12" t="s">
        <v>365</v>
      </c>
    </row>
    <row r="45" spans="2:5" ht="56.25" customHeight="1" x14ac:dyDescent="0.25">
      <c r="B45" s="425" t="s">
        <v>108</v>
      </c>
      <c r="C45" s="413"/>
      <c r="D45" s="402" t="s">
        <v>109</v>
      </c>
      <c r="E45" s="12" t="s">
        <v>750</v>
      </c>
    </row>
    <row r="46" spans="2:5" ht="18.75" customHeight="1" x14ac:dyDescent="0.25">
      <c r="B46" s="426"/>
      <c r="C46" s="414"/>
      <c r="D46" s="402"/>
      <c r="E46" s="12" t="s">
        <v>358</v>
      </c>
    </row>
    <row r="47" spans="2:5" ht="75" customHeight="1" x14ac:dyDescent="0.25">
      <c r="B47" s="411" t="s">
        <v>110</v>
      </c>
      <c r="C47" s="413"/>
      <c r="D47" s="402" t="s">
        <v>111</v>
      </c>
      <c r="E47" s="12" t="s">
        <v>750</v>
      </c>
    </row>
    <row r="48" spans="2:5" ht="18.75" customHeight="1" x14ac:dyDescent="0.25">
      <c r="B48" s="412"/>
      <c r="C48" s="414"/>
      <c r="D48" s="402"/>
      <c r="E48" s="12" t="s">
        <v>358</v>
      </c>
    </row>
    <row r="49" spans="2:5" ht="75" customHeight="1" x14ac:dyDescent="0.25">
      <c r="B49" s="411" t="s">
        <v>112</v>
      </c>
      <c r="C49" s="413"/>
      <c r="D49" s="402" t="s">
        <v>113</v>
      </c>
      <c r="E49" s="12" t="s">
        <v>750</v>
      </c>
    </row>
    <row r="50" spans="2:5" ht="18.75" customHeight="1" x14ac:dyDescent="0.25">
      <c r="B50" s="412"/>
      <c r="C50" s="414"/>
      <c r="D50" s="402"/>
      <c r="E50" s="12" t="s">
        <v>358</v>
      </c>
    </row>
    <row r="51" spans="2:5" ht="18.75" customHeight="1" x14ac:dyDescent="0.25">
      <c r="B51" s="411" t="s">
        <v>114</v>
      </c>
      <c r="C51" s="413"/>
      <c r="D51" s="402" t="s">
        <v>313</v>
      </c>
      <c r="E51" s="2" t="s">
        <v>752</v>
      </c>
    </row>
    <row r="52" spans="2:5" ht="18.75" customHeight="1" x14ac:dyDescent="0.25">
      <c r="B52" s="421"/>
      <c r="C52" s="422"/>
      <c r="D52" s="402"/>
      <c r="E52" s="2" t="s">
        <v>753</v>
      </c>
    </row>
    <row r="53" spans="2:5" ht="18.75" customHeight="1" x14ac:dyDescent="0.25">
      <c r="B53" s="421"/>
      <c r="C53" s="422"/>
      <c r="D53" s="402"/>
      <c r="E53" s="2" t="s">
        <v>754</v>
      </c>
    </row>
    <row r="54" spans="2:5" ht="18.75" customHeight="1" x14ac:dyDescent="0.25">
      <c r="B54" s="421"/>
      <c r="C54" s="422"/>
      <c r="D54" s="402"/>
      <c r="E54" s="2" t="s">
        <v>755</v>
      </c>
    </row>
    <row r="55" spans="2:5" ht="18.75" customHeight="1" x14ac:dyDescent="0.25">
      <c r="B55" s="421"/>
      <c r="C55" s="422"/>
      <c r="D55" s="402"/>
      <c r="E55" s="2" t="s">
        <v>756</v>
      </c>
    </row>
    <row r="56" spans="2:5" ht="18.75" customHeight="1" x14ac:dyDescent="0.25">
      <c r="B56" s="421"/>
      <c r="C56" s="422"/>
      <c r="D56" s="402"/>
      <c r="E56" s="2" t="s">
        <v>757</v>
      </c>
    </row>
    <row r="57" spans="2:5" ht="18.75" customHeight="1" x14ac:dyDescent="0.25">
      <c r="B57" s="421"/>
      <c r="C57" s="422"/>
      <c r="D57" s="402"/>
      <c r="E57" s="2" t="s">
        <v>758</v>
      </c>
    </row>
    <row r="58" spans="2:5" ht="18.75" customHeight="1" x14ac:dyDescent="0.25">
      <c r="B58" s="421"/>
      <c r="C58" s="422"/>
      <c r="D58" s="402"/>
      <c r="E58" s="2" t="s">
        <v>759</v>
      </c>
    </row>
    <row r="59" spans="2:5" ht="18.75" customHeight="1" x14ac:dyDescent="0.25">
      <c r="B59" s="421"/>
      <c r="C59" s="422"/>
      <c r="D59" s="402"/>
      <c r="E59" s="2" t="s">
        <v>766</v>
      </c>
    </row>
    <row r="60" spans="2:5" ht="18.75" customHeight="1" x14ac:dyDescent="0.25">
      <c r="B60" s="421"/>
      <c r="C60" s="422"/>
      <c r="D60" s="402"/>
      <c r="E60" s="2" t="s">
        <v>760</v>
      </c>
    </row>
    <row r="61" spans="2:5" ht="18.75" customHeight="1" x14ac:dyDescent="0.25">
      <c r="B61" s="421"/>
      <c r="C61" s="422"/>
      <c r="D61" s="402"/>
      <c r="E61" s="2" t="s">
        <v>761</v>
      </c>
    </row>
    <row r="62" spans="2:5" ht="18.75" customHeight="1" x14ac:dyDescent="0.25">
      <c r="B62" s="421"/>
      <c r="C62" s="422"/>
      <c r="D62" s="402"/>
      <c r="E62" s="2" t="s">
        <v>762</v>
      </c>
    </row>
    <row r="63" spans="2:5" ht="18.75" customHeight="1" x14ac:dyDescent="0.25">
      <c r="B63" s="421"/>
      <c r="C63" s="422"/>
      <c r="D63" s="402"/>
      <c r="E63" s="2" t="s">
        <v>763</v>
      </c>
    </row>
    <row r="64" spans="2:5" ht="18.75" customHeight="1" x14ac:dyDescent="0.25">
      <c r="B64" s="421"/>
      <c r="C64" s="422"/>
      <c r="D64" s="402"/>
      <c r="E64" s="2" t="s">
        <v>764</v>
      </c>
    </row>
    <row r="65" spans="2:5" ht="18.75" customHeight="1" x14ac:dyDescent="0.25">
      <c r="B65" s="412"/>
      <c r="C65" s="414"/>
      <c r="D65" s="402"/>
      <c r="E65" s="2" t="s">
        <v>765</v>
      </c>
    </row>
    <row r="66" spans="2:5" ht="56.25" customHeight="1" x14ac:dyDescent="0.25">
      <c r="B66" s="411" t="s">
        <v>115</v>
      </c>
      <c r="C66" s="413"/>
      <c r="D66" s="402" t="s">
        <v>116</v>
      </c>
      <c r="E66" s="12" t="s">
        <v>361</v>
      </c>
    </row>
    <row r="67" spans="2:5" ht="18.75" customHeight="1" x14ac:dyDescent="0.25">
      <c r="B67" s="412"/>
      <c r="C67" s="414"/>
      <c r="D67" s="402"/>
      <c r="E67" s="12" t="s">
        <v>362</v>
      </c>
    </row>
    <row r="68" spans="2:5" ht="18.75" customHeight="1" x14ac:dyDescent="0.25">
      <c r="B68" s="411" t="s">
        <v>117</v>
      </c>
      <c r="C68" s="413"/>
      <c r="D68" s="402" t="s">
        <v>118</v>
      </c>
      <c r="E68" s="12" t="s">
        <v>367</v>
      </c>
    </row>
    <row r="69" spans="2:5" ht="18.75" customHeight="1" x14ac:dyDescent="0.25">
      <c r="B69" s="421"/>
      <c r="C69" s="422"/>
      <c r="D69" s="402"/>
      <c r="E69" s="12" t="s">
        <v>918</v>
      </c>
    </row>
    <row r="70" spans="2:5" ht="18.75" customHeight="1" x14ac:dyDescent="0.25">
      <c r="B70" s="412"/>
      <c r="C70" s="414"/>
      <c r="D70" s="402"/>
      <c r="E70" s="12" t="s">
        <v>368</v>
      </c>
    </row>
    <row r="71" spans="2:5" ht="191.25" x14ac:dyDescent="0.25">
      <c r="B71" s="42" t="s">
        <v>117</v>
      </c>
      <c r="C71" s="43" t="s">
        <v>5</v>
      </c>
      <c r="D71" s="7" t="s">
        <v>310</v>
      </c>
      <c r="E71" s="12" t="s">
        <v>49</v>
      </c>
    </row>
    <row r="72" spans="2:5" ht="150" x14ac:dyDescent="0.25">
      <c r="B72" s="42" t="s">
        <v>119</v>
      </c>
      <c r="C72" s="43"/>
      <c r="D72" s="6" t="s">
        <v>120</v>
      </c>
      <c r="E72" s="12" t="s">
        <v>774</v>
      </c>
    </row>
    <row r="73" spans="2:5" ht="37.5" x14ac:dyDescent="0.25">
      <c r="B73" s="42" t="s">
        <v>119</v>
      </c>
      <c r="C73" s="43" t="s">
        <v>5</v>
      </c>
      <c r="D73" s="5" t="s">
        <v>767</v>
      </c>
      <c r="E73" s="12" t="s">
        <v>359</v>
      </c>
    </row>
    <row r="74" spans="2:5" ht="37.5" x14ac:dyDescent="0.25">
      <c r="B74" s="42" t="s">
        <v>119</v>
      </c>
      <c r="C74" s="43" t="s">
        <v>6</v>
      </c>
      <c r="D74" s="5" t="s">
        <v>768</v>
      </c>
      <c r="E74" s="12" t="s">
        <v>359</v>
      </c>
    </row>
    <row r="75" spans="2:5" ht="37.5" x14ac:dyDescent="0.25">
      <c r="B75" s="42" t="s">
        <v>119</v>
      </c>
      <c r="C75" s="43" t="s">
        <v>32</v>
      </c>
      <c r="D75" s="5" t="s">
        <v>769</v>
      </c>
      <c r="E75" s="12" t="s">
        <v>359</v>
      </c>
    </row>
    <row r="76" spans="2:5" ht="37.5" x14ac:dyDescent="0.25">
      <c r="B76" s="42" t="s">
        <v>119</v>
      </c>
      <c r="C76" s="43" t="s">
        <v>33</v>
      </c>
      <c r="D76" s="5" t="s">
        <v>770</v>
      </c>
      <c r="E76" s="12" t="s">
        <v>359</v>
      </c>
    </row>
    <row r="77" spans="2:5" ht="37.5" x14ac:dyDescent="0.25">
      <c r="B77" s="42" t="s">
        <v>119</v>
      </c>
      <c r="C77" s="43" t="s">
        <v>34</v>
      </c>
      <c r="D77" s="5" t="s">
        <v>771</v>
      </c>
      <c r="E77" s="12" t="s">
        <v>359</v>
      </c>
    </row>
    <row r="78" spans="2:5" ht="37.5" x14ac:dyDescent="0.25">
      <c r="B78" s="42" t="s">
        <v>119</v>
      </c>
      <c r="C78" s="43" t="s">
        <v>35</v>
      </c>
      <c r="D78" s="5" t="s">
        <v>772</v>
      </c>
      <c r="E78" s="12" t="s">
        <v>359</v>
      </c>
    </row>
    <row r="79" spans="2:5" ht="18.75" customHeight="1" x14ac:dyDescent="0.25">
      <c r="B79" s="411" t="s">
        <v>122</v>
      </c>
      <c r="C79" s="413"/>
      <c r="D79" s="402" t="s">
        <v>121</v>
      </c>
      <c r="E79" s="12" t="s">
        <v>361</v>
      </c>
    </row>
    <row r="80" spans="2:5" ht="18.75" customHeight="1" x14ac:dyDescent="0.25">
      <c r="B80" s="412"/>
      <c r="C80" s="414"/>
      <c r="D80" s="402"/>
      <c r="E80" s="12" t="s">
        <v>362</v>
      </c>
    </row>
    <row r="81" spans="2:5" ht="18.75" customHeight="1" x14ac:dyDescent="0.25">
      <c r="B81" s="411" t="s">
        <v>123</v>
      </c>
      <c r="C81" s="413"/>
      <c r="D81" s="402" t="s">
        <v>369</v>
      </c>
      <c r="E81" s="12" t="s">
        <v>361</v>
      </c>
    </row>
    <row r="82" spans="2:5" ht="18.75" customHeight="1" x14ac:dyDescent="0.25">
      <c r="B82" s="412"/>
      <c r="C82" s="414"/>
      <c r="D82" s="402"/>
      <c r="E82" s="12" t="s">
        <v>362</v>
      </c>
    </row>
    <row r="83" spans="2:5" ht="56.25" customHeight="1" x14ac:dyDescent="0.25">
      <c r="B83" s="411" t="s">
        <v>123</v>
      </c>
      <c r="C83" s="413" t="s">
        <v>5</v>
      </c>
      <c r="D83" s="400" t="s">
        <v>248</v>
      </c>
      <c r="E83" s="12" t="s">
        <v>370</v>
      </c>
    </row>
    <row r="84" spans="2:5" ht="18.75" customHeight="1" x14ac:dyDescent="0.25">
      <c r="B84" s="412"/>
      <c r="C84" s="414"/>
      <c r="D84" s="400"/>
      <c r="E84" s="12" t="s">
        <v>371</v>
      </c>
    </row>
    <row r="85" spans="2:5" ht="56.25" customHeight="1" x14ac:dyDescent="0.25">
      <c r="B85" s="411" t="s">
        <v>123</v>
      </c>
      <c r="C85" s="413" t="s">
        <v>6</v>
      </c>
      <c r="D85" s="401" t="s">
        <v>249</v>
      </c>
      <c r="E85" s="12" t="s">
        <v>775</v>
      </c>
    </row>
    <row r="86" spans="2:5" ht="18.75" customHeight="1" x14ac:dyDescent="0.25">
      <c r="B86" s="412"/>
      <c r="C86" s="414"/>
      <c r="D86" s="401"/>
      <c r="E86" s="12" t="s">
        <v>362</v>
      </c>
    </row>
    <row r="87" spans="2:5" ht="56.25" customHeight="1" x14ac:dyDescent="0.25">
      <c r="B87" s="411" t="s">
        <v>123</v>
      </c>
      <c r="C87" s="413" t="s">
        <v>32</v>
      </c>
      <c r="D87" s="401" t="s">
        <v>250</v>
      </c>
      <c r="E87" s="12" t="s">
        <v>741</v>
      </c>
    </row>
    <row r="88" spans="2:5" ht="18.75" customHeight="1" x14ac:dyDescent="0.25">
      <c r="B88" s="412"/>
      <c r="C88" s="414"/>
      <c r="D88" s="401"/>
      <c r="E88" s="12" t="s">
        <v>362</v>
      </c>
    </row>
    <row r="89" spans="2:5" ht="56.25" x14ac:dyDescent="0.25">
      <c r="B89" s="42" t="s">
        <v>123</v>
      </c>
      <c r="C89" s="43" t="s">
        <v>33</v>
      </c>
      <c r="D89" s="4" t="s">
        <v>251</v>
      </c>
      <c r="E89" s="12" t="s">
        <v>776</v>
      </c>
    </row>
    <row r="90" spans="2:5" ht="56.25" customHeight="1" x14ac:dyDescent="0.25">
      <c r="B90" s="411" t="s">
        <v>125</v>
      </c>
      <c r="C90" s="413"/>
      <c r="D90" s="402" t="s">
        <v>126</v>
      </c>
      <c r="E90" s="12" t="s">
        <v>361</v>
      </c>
    </row>
    <row r="91" spans="2:5" ht="18.75" customHeight="1" x14ac:dyDescent="0.25">
      <c r="B91" s="412"/>
      <c r="C91" s="414"/>
      <c r="D91" s="402"/>
      <c r="E91" s="12" t="s">
        <v>362</v>
      </c>
    </row>
    <row r="92" spans="2:5" ht="75" x14ac:dyDescent="0.25">
      <c r="B92" s="42" t="s">
        <v>125</v>
      </c>
      <c r="C92" s="43" t="s">
        <v>5</v>
      </c>
      <c r="D92" s="4" t="s">
        <v>252</v>
      </c>
      <c r="E92" s="12" t="s">
        <v>779</v>
      </c>
    </row>
    <row r="93" spans="2:5" ht="18.75" customHeight="1" x14ac:dyDescent="0.25">
      <c r="B93" s="415" t="s">
        <v>127</v>
      </c>
      <c r="C93" s="418"/>
      <c r="D93" s="403" t="s">
        <v>128</v>
      </c>
      <c r="E93" s="12" t="s">
        <v>372</v>
      </c>
    </row>
    <row r="94" spans="2:5" ht="18.75" customHeight="1" x14ac:dyDescent="0.25">
      <c r="B94" s="416"/>
      <c r="C94" s="419"/>
      <c r="D94" s="403"/>
      <c r="E94" s="12" t="s">
        <v>373</v>
      </c>
    </row>
    <row r="95" spans="2:5" ht="18.75" customHeight="1" x14ac:dyDescent="0.25">
      <c r="B95" s="416"/>
      <c r="C95" s="419"/>
      <c r="D95" s="403"/>
      <c r="E95" s="12" t="s">
        <v>374</v>
      </c>
    </row>
    <row r="96" spans="2:5" ht="18.75" customHeight="1" x14ac:dyDescent="0.25">
      <c r="B96" s="417"/>
      <c r="C96" s="420"/>
      <c r="D96" s="403"/>
      <c r="E96" s="12" t="s">
        <v>375</v>
      </c>
    </row>
    <row r="97" spans="2:5" ht="75" customHeight="1" x14ac:dyDescent="0.25">
      <c r="B97" s="415" t="s">
        <v>129</v>
      </c>
      <c r="C97" s="413"/>
      <c r="D97" s="402" t="s">
        <v>78</v>
      </c>
      <c r="E97" s="12" t="s">
        <v>361</v>
      </c>
    </row>
    <row r="98" spans="2:5" ht="18.75" customHeight="1" x14ac:dyDescent="0.25">
      <c r="B98" s="417"/>
      <c r="C98" s="414"/>
      <c r="D98" s="402"/>
      <c r="E98" s="12" t="s">
        <v>362</v>
      </c>
    </row>
    <row r="99" spans="2:5" ht="18.75" customHeight="1" x14ac:dyDescent="0.25">
      <c r="B99" s="411" t="s">
        <v>129</v>
      </c>
      <c r="C99" s="413" t="s">
        <v>5</v>
      </c>
      <c r="D99" s="400" t="s">
        <v>253</v>
      </c>
      <c r="E99" s="12" t="s">
        <v>376</v>
      </c>
    </row>
    <row r="100" spans="2:5" ht="18.75" customHeight="1" x14ac:dyDescent="0.25">
      <c r="B100" s="421"/>
      <c r="C100" s="422"/>
      <c r="D100" s="400"/>
      <c r="E100" s="12" t="s">
        <v>377</v>
      </c>
    </row>
    <row r="101" spans="2:5" ht="18.75" customHeight="1" x14ac:dyDescent="0.25">
      <c r="B101" s="412"/>
      <c r="C101" s="414"/>
      <c r="D101" s="400"/>
      <c r="E101" s="12" t="s">
        <v>336</v>
      </c>
    </row>
    <row r="102" spans="2:5" ht="18.75" customHeight="1" x14ac:dyDescent="0.25">
      <c r="B102" s="411" t="s">
        <v>129</v>
      </c>
      <c r="C102" s="413" t="s">
        <v>6</v>
      </c>
      <c r="D102" s="400" t="s">
        <v>254</v>
      </c>
      <c r="E102" s="12" t="s">
        <v>376</v>
      </c>
    </row>
    <row r="103" spans="2:5" ht="18.75" customHeight="1" x14ac:dyDescent="0.25">
      <c r="B103" s="421"/>
      <c r="C103" s="422"/>
      <c r="D103" s="400"/>
      <c r="E103" s="12" t="s">
        <v>377</v>
      </c>
    </row>
    <row r="104" spans="2:5" ht="18.75" customHeight="1" x14ac:dyDescent="0.25">
      <c r="B104" s="412"/>
      <c r="C104" s="414"/>
      <c r="D104" s="400"/>
      <c r="E104" s="12" t="s">
        <v>336</v>
      </c>
    </row>
    <row r="105" spans="2:5" ht="56.25" customHeight="1" x14ac:dyDescent="0.25">
      <c r="B105" s="411" t="s">
        <v>129</v>
      </c>
      <c r="C105" s="413" t="s">
        <v>32</v>
      </c>
      <c r="D105" s="400" t="s">
        <v>255</v>
      </c>
      <c r="E105" s="12" t="s">
        <v>741</v>
      </c>
    </row>
    <row r="106" spans="2:5" ht="18.75" customHeight="1" x14ac:dyDescent="0.25">
      <c r="B106" s="412"/>
      <c r="C106" s="414"/>
      <c r="D106" s="400"/>
      <c r="E106" s="12" t="s">
        <v>378</v>
      </c>
    </row>
    <row r="107" spans="2:5" ht="75" customHeight="1" x14ac:dyDescent="0.25">
      <c r="B107" s="411" t="s">
        <v>129</v>
      </c>
      <c r="C107" s="413" t="s">
        <v>33</v>
      </c>
      <c r="D107" s="400" t="s">
        <v>256</v>
      </c>
      <c r="E107" s="12" t="s">
        <v>741</v>
      </c>
    </row>
    <row r="108" spans="2:5" ht="18.75" customHeight="1" x14ac:dyDescent="0.25">
      <c r="B108" s="412"/>
      <c r="C108" s="414"/>
      <c r="D108" s="400"/>
      <c r="E108" s="12" t="s">
        <v>378</v>
      </c>
    </row>
    <row r="109" spans="2:5" ht="56.25" customHeight="1" x14ac:dyDescent="0.25">
      <c r="B109" s="411" t="s">
        <v>129</v>
      </c>
      <c r="C109" s="413" t="s">
        <v>34</v>
      </c>
      <c r="D109" s="400" t="s">
        <v>257</v>
      </c>
      <c r="E109" s="12" t="s">
        <v>741</v>
      </c>
    </row>
    <row r="110" spans="2:5" ht="18.75" customHeight="1" x14ac:dyDescent="0.25">
      <c r="B110" s="412"/>
      <c r="C110" s="414"/>
      <c r="D110" s="400"/>
      <c r="E110" s="12" t="s">
        <v>378</v>
      </c>
    </row>
    <row r="111" spans="2:5" ht="112.5" customHeight="1" x14ac:dyDescent="0.25">
      <c r="B111" s="411" t="s">
        <v>132</v>
      </c>
      <c r="C111" s="413"/>
      <c r="D111" s="402" t="s">
        <v>79</v>
      </c>
      <c r="E111" s="12" t="s">
        <v>379</v>
      </c>
    </row>
    <row r="112" spans="2:5" ht="18.75" customHeight="1" x14ac:dyDescent="0.25">
      <c r="B112" s="421"/>
      <c r="C112" s="422"/>
      <c r="D112" s="402"/>
      <c r="E112" s="12" t="s">
        <v>380</v>
      </c>
    </row>
    <row r="113" spans="2:5" ht="18.75" customHeight="1" x14ac:dyDescent="0.25">
      <c r="B113" s="421"/>
      <c r="C113" s="422"/>
      <c r="D113" s="402"/>
      <c r="E113" s="12" t="s">
        <v>381</v>
      </c>
    </row>
    <row r="114" spans="2:5" ht="18.75" customHeight="1" x14ac:dyDescent="0.25">
      <c r="B114" s="412"/>
      <c r="C114" s="414"/>
      <c r="D114" s="402"/>
      <c r="E114" s="12" t="s">
        <v>378</v>
      </c>
    </row>
    <row r="115" spans="2:5" ht="56.25" customHeight="1" x14ac:dyDescent="0.25">
      <c r="B115" s="411" t="s">
        <v>133</v>
      </c>
      <c r="C115" s="413"/>
      <c r="D115" s="402" t="s">
        <v>46</v>
      </c>
      <c r="E115" s="12" t="s">
        <v>741</v>
      </c>
    </row>
    <row r="116" spans="2:5" ht="18.75" customHeight="1" x14ac:dyDescent="0.25">
      <c r="B116" s="412"/>
      <c r="C116" s="414"/>
      <c r="D116" s="402"/>
      <c r="E116" s="12" t="s">
        <v>378</v>
      </c>
    </row>
    <row r="117" spans="2:5" ht="56.25" customHeight="1" x14ac:dyDescent="0.25">
      <c r="B117" s="411" t="s">
        <v>134</v>
      </c>
      <c r="C117" s="413"/>
      <c r="D117" s="402" t="s">
        <v>135</v>
      </c>
      <c r="E117" s="12" t="s">
        <v>741</v>
      </c>
    </row>
    <row r="118" spans="2:5" ht="18.75" customHeight="1" x14ac:dyDescent="0.25">
      <c r="B118" s="412"/>
      <c r="C118" s="414"/>
      <c r="D118" s="402"/>
      <c r="E118" s="12" t="s">
        <v>378</v>
      </c>
    </row>
    <row r="119" spans="2:5" ht="56.25" x14ac:dyDescent="0.25">
      <c r="B119" s="42" t="s">
        <v>134</v>
      </c>
      <c r="C119" s="43" t="s">
        <v>5</v>
      </c>
      <c r="D119" s="4" t="s">
        <v>258</v>
      </c>
      <c r="E119" s="12" t="s">
        <v>779</v>
      </c>
    </row>
    <row r="120" spans="2:5" ht="18.75" customHeight="1" x14ac:dyDescent="0.25">
      <c r="B120" s="411" t="s">
        <v>136</v>
      </c>
      <c r="C120" s="413"/>
      <c r="D120" s="402" t="s">
        <v>137</v>
      </c>
      <c r="E120" s="12" t="s">
        <v>361</v>
      </c>
    </row>
    <row r="121" spans="2:5" ht="18.75" customHeight="1" x14ac:dyDescent="0.25">
      <c r="B121" s="412"/>
      <c r="C121" s="414"/>
      <c r="D121" s="402"/>
      <c r="E121" s="12" t="s">
        <v>362</v>
      </c>
    </row>
    <row r="122" spans="2:5" ht="18.75" customHeight="1" x14ac:dyDescent="0.25">
      <c r="B122" s="411" t="s">
        <v>138</v>
      </c>
      <c r="C122" s="413"/>
      <c r="D122" s="402" t="s">
        <v>315</v>
      </c>
      <c r="E122" s="12" t="s">
        <v>382</v>
      </c>
    </row>
    <row r="123" spans="2:5" ht="18.75" customHeight="1" x14ac:dyDescent="0.25">
      <c r="B123" s="421"/>
      <c r="C123" s="422"/>
      <c r="D123" s="402"/>
      <c r="E123" s="12" t="s">
        <v>383</v>
      </c>
    </row>
    <row r="124" spans="2:5" ht="18.75" customHeight="1" x14ac:dyDescent="0.25">
      <c r="B124" s="421"/>
      <c r="C124" s="422"/>
      <c r="D124" s="402"/>
      <c r="E124" s="12" t="s">
        <v>384</v>
      </c>
    </row>
    <row r="125" spans="2:5" ht="18.75" customHeight="1" x14ac:dyDescent="0.25">
      <c r="B125" s="421"/>
      <c r="C125" s="422"/>
      <c r="D125" s="402"/>
      <c r="E125" s="12" t="s">
        <v>385</v>
      </c>
    </row>
    <row r="126" spans="2:5" ht="18.75" customHeight="1" x14ac:dyDescent="0.25">
      <c r="B126" s="421"/>
      <c r="C126" s="422"/>
      <c r="D126" s="402"/>
      <c r="E126" s="12" t="s">
        <v>386</v>
      </c>
    </row>
    <row r="127" spans="2:5" ht="18.75" customHeight="1" x14ac:dyDescent="0.25">
      <c r="B127" s="421"/>
      <c r="C127" s="422"/>
      <c r="D127" s="402"/>
      <c r="E127" s="12" t="s">
        <v>384</v>
      </c>
    </row>
    <row r="128" spans="2:5" ht="18.75" customHeight="1" x14ac:dyDescent="0.25">
      <c r="B128" s="421"/>
      <c r="C128" s="422"/>
      <c r="D128" s="402"/>
      <c r="E128" s="12" t="s">
        <v>383</v>
      </c>
    </row>
    <row r="129" spans="2:5" ht="18.75" customHeight="1" x14ac:dyDescent="0.25">
      <c r="B129" s="421"/>
      <c r="C129" s="422"/>
      <c r="D129" s="402"/>
      <c r="E129" s="12" t="s">
        <v>387</v>
      </c>
    </row>
    <row r="130" spans="2:5" ht="18.75" customHeight="1" x14ac:dyDescent="0.25">
      <c r="B130" s="421"/>
      <c r="C130" s="422"/>
      <c r="D130" s="402"/>
      <c r="E130" s="12" t="s">
        <v>388</v>
      </c>
    </row>
    <row r="131" spans="2:5" ht="18.75" customHeight="1" x14ac:dyDescent="0.25">
      <c r="B131" s="421"/>
      <c r="C131" s="422"/>
      <c r="D131" s="402"/>
      <c r="E131" s="12" t="s">
        <v>389</v>
      </c>
    </row>
    <row r="132" spans="2:5" ht="18.75" customHeight="1" x14ac:dyDescent="0.25">
      <c r="B132" s="421"/>
      <c r="C132" s="422"/>
      <c r="D132" s="402"/>
      <c r="E132" s="12" t="s">
        <v>386</v>
      </c>
    </row>
    <row r="133" spans="2:5" ht="18.75" customHeight="1" x14ac:dyDescent="0.25">
      <c r="B133" s="421"/>
      <c r="C133" s="422"/>
      <c r="D133" s="402"/>
      <c r="E133" s="12" t="s">
        <v>384</v>
      </c>
    </row>
    <row r="134" spans="2:5" ht="18.75" customHeight="1" x14ac:dyDescent="0.25">
      <c r="B134" s="421"/>
      <c r="C134" s="422"/>
      <c r="D134" s="402"/>
      <c r="E134" s="12" t="s">
        <v>383</v>
      </c>
    </row>
    <row r="135" spans="2:5" ht="18.75" customHeight="1" x14ac:dyDescent="0.25">
      <c r="B135" s="421"/>
      <c r="C135" s="422"/>
      <c r="D135" s="402"/>
      <c r="E135" s="12" t="s">
        <v>387</v>
      </c>
    </row>
    <row r="136" spans="2:5" ht="18.75" customHeight="1" x14ac:dyDescent="0.25">
      <c r="B136" s="421"/>
      <c r="C136" s="422"/>
      <c r="D136" s="402"/>
      <c r="E136" s="12" t="s">
        <v>388</v>
      </c>
    </row>
    <row r="137" spans="2:5" ht="18.75" customHeight="1" x14ac:dyDescent="0.25">
      <c r="B137" s="412"/>
      <c r="C137" s="414"/>
      <c r="D137" s="402"/>
      <c r="E137" s="12" t="s">
        <v>357</v>
      </c>
    </row>
    <row r="138" spans="2:5" ht="56.25" customHeight="1" x14ac:dyDescent="0.25">
      <c r="B138" s="411" t="s">
        <v>139</v>
      </c>
      <c r="C138" s="413"/>
      <c r="D138" s="402" t="s">
        <v>140</v>
      </c>
      <c r="E138" s="14" t="s">
        <v>783</v>
      </c>
    </row>
    <row r="139" spans="2:5" ht="18.75" customHeight="1" x14ac:dyDescent="0.25">
      <c r="B139" s="412"/>
      <c r="C139" s="414"/>
      <c r="D139" s="402"/>
      <c r="E139" s="14" t="s">
        <v>358</v>
      </c>
    </row>
    <row r="140" spans="2:5" ht="93.75" customHeight="1" x14ac:dyDescent="0.25">
      <c r="B140" s="411" t="s">
        <v>141</v>
      </c>
      <c r="C140" s="413"/>
      <c r="D140" s="402" t="s">
        <v>142</v>
      </c>
      <c r="E140" s="12" t="s">
        <v>784</v>
      </c>
    </row>
    <row r="141" spans="2:5" ht="18.75" customHeight="1" x14ac:dyDescent="0.25">
      <c r="B141" s="412"/>
      <c r="C141" s="414"/>
      <c r="D141" s="402"/>
      <c r="E141" s="12" t="s">
        <v>362</v>
      </c>
    </row>
    <row r="142" spans="2:5" ht="93.75" customHeight="1" x14ac:dyDescent="0.25">
      <c r="B142" s="411" t="s">
        <v>145</v>
      </c>
      <c r="C142" s="413"/>
      <c r="D142" s="402" t="s">
        <v>143</v>
      </c>
      <c r="E142" s="12" t="s">
        <v>784</v>
      </c>
    </row>
    <row r="143" spans="2:5" ht="18.75" customHeight="1" x14ac:dyDescent="0.25">
      <c r="B143" s="412"/>
      <c r="C143" s="414"/>
      <c r="D143" s="402"/>
      <c r="E143" s="12" t="s">
        <v>362</v>
      </c>
    </row>
    <row r="144" spans="2:5" ht="18.75" customHeight="1" x14ac:dyDescent="0.25">
      <c r="B144" s="411" t="s">
        <v>146</v>
      </c>
      <c r="C144" s="413"/>
      <c r="D144" s="402" t="s">
        <v>316</v>
      </c>
      <c r="E144" s="12" t="s">
        <v>391</v>
      </c>
    </row>
    <row r="145" spans="2:5" ht="18.75" customHeight="1" x14ac:dyDescent="0.25">
      <c r="B145" s="421"/>
      <c r="C145" s="422"/>
      <c r="D145" s="402"/>
      <c r="E145" s="12" t="s">
        <v>392</v>
      </c>
    </row>
    <row r="146" spans="2:5" ht="18.75" customHeight="1" x14ac:dyDescent="0.25">
      <c r="B146" s="421"/>
      <c r="C146" s="422"/>
      <c r="D146" s="402"/>
      <c r="E146" s="12" t="s">
        <v>393</v>
      </c>
    </row>
    <row r="147" spans="2:5" ht="18.75" customHeight="1" x14ac:dyDescent="0.25">
      <c r="B147" s="421"/>
      <c r="C147" s="422"/>
      <c r="D147" s="402"/>
      <c r="E147" s="12" t="s">
        <v>394</v>
      </c>
    </row>
    <row r="148" spans="2:5" ht="18.75" customHeight="1" x14ac:dyDescent="0.25">
      <c r="B148" s="421"/>
      <c r="C148" s="422"/>
      <c r="D148" s="402"/>
      <c r="E148" s="12" t="s">
        <v>395</v>
      </c>
    </row>
    <row r="149" spans="2:5" ht="18.75" customHeight="1" x14ac:dyDescent="0.25">
      <c r="B149" s="421"/>
      <c r="C149" s="422"/>
      <c r="D149" s="402"/>
      <c r="E149" s="12" t="s">
        <v>396</v>
      </c>
    </row>
    <row r="150" spans="2:5" ht="18.75" customHeight="1" x14ac:dyDescent="0.25">
      <c r="B150" s="421"/>
      <c r="C150" s="422"/>
      <c r="D150" s="402"/>
      <c r="E150" s="12" t="s">
        <v>397</v>
      </c>
    </row>
    <row r="151" spans="2:5" ht="18.75" customHeight="1" x14ac:dyDescent="0.25">
      <c r="B151" s="421"/>
      <c r="C151" s="422"/>
      <c r="D151" s="402"/>
      <c r="E151" s="12" t="s">
        <v>398</v>
      </c>
    </row>
    <row r="152" spans="2:5" ht="18.75" customHeight="1" x14ac:dyDescent="0.25">
      <c r="B152" s="421"/>
      <c r="C152" s="422"/>
      <c r="D152" s="402"/>
      <c r="E152" s="12" t="s">
        <v>394</v>
      </c>
    </row>
    <row r="153" spans="2:5" ht="18.75" customHeight="1" x14ac:dyDescent="0.25">
      <c r="B153" s="421"/>
      <c r="C153" s="422"/>
      <c r="D153" s="402"/>
      <c r="E153" s="12" t="s">
        <v>395</v>
      </c>
    </row>
    <row r="154" spans="2:5" ht="18.75" customHeight="1" x14ac:dyDescent="0.25">
      <c r="B154" s="421"/>
      <c r="C154" s="422"/>
      <c r="D154" s="402"/>
      <c r="E154" s="12" t="s">
        <v>389</v>
      </c>
    </row>
    <row r="155" spans="2:5" ht="18.75" customHeight="1" x14ac:dyDescent="0.25">
      <c r="B155" s="421"/>
      <c r="C155" s="422"/>
      <c r="D155" s="402"/>
      <c r="E155" s="12" t="s">
        <v>399</v>
      </c>
    </row>
    <row r="156" spans="2:5" ht="18.75" customHeight="1" x14ac:dyDescent="0.25">
      <c r="B156" s="421"/>
      <c r="C156" s="422"/>
      <c r="D156" s="402"/>
      <c r="E156" s="12" t="s">
        <v>400</v>
      </c>
    </row>
    <row r="157" spans="2:5" ht="18.75" customHeight="1" x14ac:dyDescent="0.25">
      <c r="B157" s="421"/>
      <c r="C157" s="422"/>
      <c r="D157" s="402"/>
      <c r="E157" s="12" t="s">
        <v>394</v>
      </c>
    </row>
    <row r="158" spans="2:5" ht="18.75" customHeight="1" x14ac:dyDescent="0.25">
      <c r="B158" s="421"/>
      <c r="C158" s="422"/>
      <c r="D158" s="402"/>
      <c r="E158" s="12" t="s">
        <v>395</v>
      </c>
    </row>
    <row r="159" spans="2:5" ht="18.75" customHeight="1" x14ac:dyDescent="0.25">
      <c r="B159" s="421"/>
      <c r="C159" s="422"/>
      <c r="D159" s="402"/>
      <c r="E159" s="12" t="s">
        <v>358</v>
      </c>
    </row>
    <row r="160" spans="2:5" ht="18.75" customHeight="1" x14ac:dyDescent="0.25">
      <c r="B160" s="412"/>
      <c r="C160" s="414"/>
      <c r="D160" s="402"/>
      <c r="E160" s="12" t="s">
        <v>401</v>
      </c>
    </row>
    <row r="161" spans="2:5" ht="93.75" customHeight="1" x14ac:dyDescent="0.25">
      <c r="B161" s="411" t="s">
        <v>147</v>
      </c>
      <c r="C161" s="427"/>
      <c r="D161" s="402" t="s">
        <v>80</v>
      </c>
      <c r="E161" s="14" t="s">
        <v>361</v>
      </c>
    </row>
    <row r="162" spans="2:5" ht="18.75" customHeight="1" x14ac:dyDescent="0.25">
      <c r="B162" s="412"/>
      <c r="C162" s="428"/>
      <c r="D162" s="402"/>
      <c r="E162" s="14" t="s">
        <v>362</v>
      </c>
    </row>
    <row r="163" spans="2:5" ht="56.25" customHeight="1" x14ac:dyDescent="0.25">
      <c r="B163" s="411" t="s">
        <v>148</v>
      </c>
      <c r="C163" s="427"/>
      <c r="D163" s="402" t="s">
        <v>149</v>
      </c>
      <c r="E163" s="12" t="s">
        <v>781</v>
      </c>
    </row>
    <row r="164" spans="2:5" ht="18.75" customHeight="1" x14ac:dyDescent="0.25">
      <c r="B164" s="412"/>
      <c r="C164" s="428"/>
      <c r="D164" s="402"/>
      <c r="E164" s="12" t="s">
        <v>362</v>
      </c>
    </row>
    <row r="165" spans="2:5" ht="18.75" customHeight="1" x14ac:dyDescent="0.25">
      <c r="B165" s="411" t="s">
        <v>150</v>
      </c>
      <c r="C165" s="427"/>
      <c r="D165" s="402" t="s">
        <v>151</v>
      </c>
      <c r="E165" s="12" t="s">
        <v>785</v>
      </c>
    </row>
    <row r="166" spans="2:5" ht="18.75" customHeight="1" x14ac:dyDescent="0.25">
      <c r="B166" s="421"/>
      <c r="C166" s="429"/>
      <c r="D166" s="402"/>
      <c r="E166" s="12" t="s">
        <v>786</v>
      </c>
    </row>
    <row r="167" spans="2:5" ht="18.75" customHeight="1" x14ac:dyDescent="0.25">
      <c r="B167" s="421"/>
      <c r="C167" s="429"/>
      <c r="D167" s="402"/>
      <c r="E167" s="12" t="s">
        <v>787</v>
      </c>
    </row>
    <row r="168" spans="2:5" ht="18.75" customHeight="1" x14ac:dyDescent="0.25">
      <c r="B168" s="412"/>
      <c r="C168" s="428"/>
      <c r="D168" s="402"/>
      <c r="E168" s="12" t="s">
        <v>362</v>
      </c>
    </row>
    <row r="169" spans="2:5" ht="56.25" customHeight="1" x14ac:dyDescent="0.25">
      <c r="B169" s="411" t="s">
        <v>152</v>
      </c>
      <c r="C169" s="427"/>
      <c r="D169" s="402" t="s">
        <v>153</v>
      </c>
      <c r="E169" s="12" t="s">
        <v>788</v>
      </c>
    </row>
    <row r="170" spans="2:5" ht="18.75" customHeight="1" x14ac:dyDescent="0.25">
      <c r="B170" s="412"/>
      <c r="C170" s="428"/>
      <c r="D170" s="402"/>
      <c r="E170" s="12" t="s">
        <v>362</v>
      </c>
    </row>
    <row r="171" spans="2:5" ht="112.5" customHeight="1" x14ac:dyDescent="0.25">
      <c r="B171" s="411" t="s">
        <v>154</v>
      </c>
      <c r="C171" s="427"/>
      <c r="D171" s="402" t="s">
        <v>155</v>
      </c>
      <c r="E171" s="12" t="s">
        <v>361</v>
      </c>
    </row>
    <row r="172" spans="2:5" ht="18.75" customHeight="1" x14ac:dyDescent="0.25">
      <c r="B172" s="412"/>
      <c r="C172" s="428"/>
      <c r="D172" s="402"/>
      <c r="E172" s="12" t="s">
        <v>362</v>
      </c>
    </row>
    <row r="173" spans="2:5" ht="93.75" x14ac:dyDescent="0.25">
      <c r="B173" s="42" t="s">
        <v>154</v>
      </c>
      <c r="C173" s="44" t="s">
        <v>5</v>
      </c>
      <c r="D173" s="5" t="s">
        <v>259</v>
      </c>
      <c r="E173" s="12" t="s">
        <v>789</v>
      </c>
    </row>
    <row r="174" spans="2:5" ht="189" customHeight="1" x14ac:dyDescent="0.25">
      <c r="B174" s="425" t="s">
        <v>154</v>
      </c>
      <c r="C174" s="427" t="s">
        <v>6</v>
      </c>
      <c r="D174" s="400" t="s">
        <v>311</v>
      </c>
      <c r="E174" s="12" t="s">
        <v>789</v>
      </c>
    </row>
    <row r="175" spans="2:5" ht="18.75" customHeight="1" x14ac:dyDescent="0.25">
      <c r="B175" s="426"/>
      <c r="C175" s="428"/>
      <c r="D175" s="400"/>
      <c r="E175" s="12" t="s">
        <v>402</v>
      </c>
    </row>
    <row r="176" spans="2:5" ht="56.25" customHeight="1" x14ac:dyDescent="0.25">
      <c r="B176" s="425" t="s">
        <v>156</v>
      </c>
      <c r="C176" s="413"/>
      <c r="D176" s="402" t="s">
        <v>157</v>
      </c>
      <c r="E176" s="12" t="s">
        <v>361</v>
      </c>
    </row>
    <row r="177" spans="2:5" ht="18.75" customHeight="1" x14ac:dyDescent="0.25">
      <c r="B177" s="426"/>
      <c r="C177" s="414"/>
      <c r="D177" s="402"/>
      <c r="E177" s="12" t="s">
        <v>362</v>
      </c>
    </row>
    <row r="178" spans="2:5" ht="112.5" x14ac:dyDescent="0.25">
      <c r="B178" s="41" t="s">
        <v>158</v>
      </c>
      <c r="C178" s="44"/>
      <c r="D178" s="6" t="s">
        <v>159</v>
      </c>
      <c r="E178" s="12" t="s">
        <v>403</v>
      </c>
    </row>
    <row r="179" spans="2:5" ht="131.25" customHeight="1" x14ac:dyDescent="0.25">
      <c r="B179" s="425" t="s">
        <v>160</v>
      </c>
      <c r="C179" s="413"/>
      <c r="D179" s="402" t="s">
        <v>161</v>
      </c>
      <c r="E179" s="12" t="s">
        <v>741</v>
      </c>
    </row>
    <row r="180" spans="2:5" ht="18.75" customHeight="1" x14ac:dyDescent="0.25">
      <c r="B180" s="426"/>
      <c r="C180" s="414"/>
      <c r="D180" s="402"/>
      <c r="E180" s="12" t="s">
        <v>792</v>
      </c>
    </row>
    <row r="181" spans="2:5" ht="56.25" customHeight="1" x14ac:dyDescent="0.25">
      <c r="B181" s="425" t="s">
        <v>162</v>
      </c>
      <c r="C181" s="413"/>
      <c r="D181" s="402" t="s">
        <v>81</v>
      </c>
      <c r="E181" s="12" t="s">
        <v>741</v>
      </c>
    </row>
    <row r="182" spans="2:5" ht="18.75" customHeight="1" x14ac:dyDescent="0.25">
      <c r="B182" s="426"/>
      <c r="C182" s="414"/>
      <c r="D182" s="402"/>
      <c r="E182" s="12" t="s">
        <v>362</v>
      </c>
    </row>
    <row r="183" spans="2:5" ht="18.75" customHeight="1" x14ac:dyDescent="0.25">
      <c r="B183" s="425" t="s">
        <v>163</v>
      </c>
      <c r="C183" s="413"/>
      <c r="D183" s="402" t="s">
        <v>317</v>
      </c>
      <c r="E183" s="12" t="s">
        <v>404</v>
      </c>
    </row>
    <row r="184" spans="2:5" ht="18.75" customHeight="1" x14ac:dyDescent="0.25">
      <c r="B184" s="430"/>
      <c r="C184" s="422"/>
      <c r="D184" s="402"/>
      <c r="E184" s="12" t="s">
        <v>405</v>
      </c>
    </row>
    <row r="185" spans="2:5" ht="18.75" customHeight="1" x14ac:dyDescent="0.25">
      <c r="B185" s="430"/>
      <c r="C185" s="422"/>
      <c r="D185" s="402"/>
      <c r="E185" s="12" t="s">
        <v>406</v>
      </c>
    </row>
    <row r="186" spans="2:5" ht="18.75" customHeight="1" x14ac:dyDescent="0.25">
      <c r="B186" s="430"/>
      <c r="C186" s="422"/>
      <c r="D186" s="402"/>
      <c r="E186" s="12" t="s">
        <v>407</v>
      </c>
    </row>
    <row r="187" spans="2:5" ht="18.75" customHeight="1" x14ac:dyDescent="0.25">
      <c r="B187" s="430"/>
      <c r="C187" s="422"/>
      <c r="D187" s="402"/>
      <c r="E187" s="12" t="s">
        <v>408</v>
      </c>
    </row>
    <row r="188" spans="2:5" ht="18.75" customHeight="1" x14ac:dyDescent="0.25">
      <c r="B188" s="430"/>
      <c r="C188" s="422"/>
      <c r="D188" s="402"/>
      <c r="E188" s="12" t="s">
        <v>357</v>
      </c>
    </row>
    <row r="189" spans="2:5" ht="18.75" customHeight="1" x14ac:dyDescent="0.25">
      <c r="B189" s="430"/>
      <c r="C189" s="422"/>
      <c r="D189" s="402"/>
      <c r="E189" s="12" t="s">
        <v>409</v>
      </c>
    </row>
    <row r="190" spans="2:5" ht="18.75" customHeight="1" x14ac:dyDescent="0.25">
      <c r="B190" s="426"/>
      <c r="C190" s="414"/>
      <c r="D190" s="402"/>
      <c r="E190" s="12" t="s">
        <v>410</v>
      </c>
    </row>
    <row r="191" spans="2:5" ht="56.25" x14ac:dyDescent="0.25">
      <c r="B191" s="41" t="s">
        <v>163</v>
      </c>
      <c r="C191" s="44" t="s">
        <v>5</v>
      </c>
      <c r="D191" s="5" t="s">
        <v>164</v>
      </c>
      <c r="E191" s="12" t="s">
        <v>411</v>
      </c>
    </row>
    <row r="192" spans="2:5" ht="93.75" customHeight="1" x14ac:dyDescent="0.25">
      <c r="B192" s="411" t="s">
        <v>165</v>
      </c>
      <c r="C192" s="413"/>
      <c r="D192" s="402" t="s">
        <v>167</v>
      </c>
      <c r="E192" s="14" t="s">
        <v>784</v>
      </c>
    </row>
    <row r="193" spans="2:6" ht="18.75" customHeight="1" x14ac:dyDescent="0.25">
      <c r="B193" s="412"/>
      <c r="C193" s="414"/>
      <c r="D193" s="402"/>
      <c r="E193" s="14" t="s">
        <v>362</v>
      </c>
    </row>
    <row r="194" spans="2:6" ht="112.5" customHeight="1" x14ac:dyDescent="0.25">
      <c r="B194" s="411" t="s">
        <v>166</v>
      </c>
      <c r="C194" s="413"/>
      <c r="D194" s="402" t="s">
        <v>168</v>
      </c>
      <c r="E194" s="14" t="s">
        <v>784</v>
      </c>
    </row>
    <row r="195" spans="2:6" ht="18.75" customHeight="1" x14ac:dyDescent="0.25">
      <c r="B195" s="412"/>
      <c r="C195" s="414"/>
      <c r="D195" s="402"/>
      <c r="E195" s="12" t="s">
        <v>362</v>
      </c>
    </row>
    <row r="196" spans="2:6" ht="112.5" customHeight="1" x14ac:dyDescent="0.25">
      <c r="B196" s="411" t="s">
        <v>169</v>
      </c>
      <c r="C196" s="413"/>
      <c r="D196" s="402" t="s">
        <v>170</v>
      </c>
      <c r="E196" s="12" t="s">
        <v>781</v>
      </c>
    </row>
    <row r="197" spans="2:6" ht="18.75" customHeight="1" x14ac:dyDescent="0.25">
      <c r="B197" s="412"/>
      <c r="C197" s="414"/>
      <c r="D197" s="402"/>
      <c r="E197" s="12" t="s">
        <v>362</v>
      </c>
    </row>
    <row r="198" spans="2:6" ht="56.25" customHeight="1" x14ac:dyDescent="0.25">
      <c r="B198" s="411" t="s">
        <v>169</v>
      </c>
      <c r="C198" s="413" t="s">
        <v>5</v>
      </c>
      <c r="D198" s="401" t="s">
        <v>260</v>
      </c>
      <c r="E198" s="12" t="s">
        <v>741</v>
      </c>
    </row>
    <row r="199" spans="2:6" ht="18.75" customHeight="1" x14ac:dyDescent="0.25">
      <c r="B199" s="412"/>
      <c r="C199" s="414"/>
      <c r="D199" s="401"/>
      <c r="E199" s="12" t="s">
        <v>362</v>
      </c>
    </row>
    <row r="200" spans="2:6" ht="18.75" x14ac:dyDescent="0.3">
      <c r="B200" s="409" t="s">
        <v>23</v>
      </c>
      <c r="C200" s="409"/>
      <c r="D200" s="409"/>
      <c r="E200" s="409"/>
    </row>
    <row r="201" spans="2:6" ht="18.75" customHeight="1" x14ac:dyDescent="0.25">
      <c r="B201" s="411" t="s">
        <v>171</v>
      </c>
      <c r="C201" s="413"/>
      <c r="D201" s="402" t="s">
        <v>82</v>
      </c>
      <c r="E201" s="12" t="s">
        <v>412</v>
      </c>
    </row>
    <row r="202" spans="2:6" ht="18.75" customHeight="1" x14ac:dyDescent="0.25">
      <c r="B202" s="421"/>
      <c r="C202" s="422"/>
      <c r="D202" s="402"/>
      <c r="E202" s="12" t="s">
        <v>413</v>
      </c>
    </row>
    <row r="203" spans="2:6" ht="18.75" customHeight="1" x14ac:dyDescent="0.25">
      <c r="B203" s="421"/>
      <c r="C203" s="422"/>
      <c r="D203" s="402"/>
      <c r="E203" s="12" t="s">
        <v>414</v>
      </c>
    </row>
    <row r="204" spans="2:6" ht="18.75" customHeight="1" x14ac:dyDescent="0.25">
      <c r="B204" s="421"/>
      <c r="C204" s="422"/>
      <c r="D204" s="402"/>
      <c r="E204" s="12" t="s">
        <v>415</v>
      </c>
    </row>
    <row r="205" spans="2:6" ht="18.75" customHeight="1" x14ac:dyDescent="0.25">
      <c r="B205" s="412"/>
      <c r="C205" s="414"/>
      <c r="D205" s="402"/>
      <c r="E205" s="12" t="s">
        <v>416</v>
      </c>
    </row>
    <row r="206" spans="2:6" ht="18.75" customHeight="1" x14ac:dyDescent="0.25">
      <c r="B206" s="411" t="s">
        <v>172</v>
      </c>
      <c r="C206" s="413"/>
      <c r="D206" s="402" t="s">
        <v>173</v>
      </c>
      <c r="E206" s="12" t="s">
        <v>1127</v>
      </c>
      <c r="F206" s="20" t="s">
        <v>1127</v>
      </c>
    </row>
    <row r="207" spans="2:6" ht="18.75" customHeight="1" x14ac:dyDescent="0.25">
      <c r="B207" s="421"/>
      <c r="C207" s="422"/>
      <c r="D207" s="402"/>
      <c r="E207" s="12" t="s">
        <v>417</v>
      </c>
      <c r="F207" s="20" t="s">
        <v>438</v>
      </c>
    </row>
    <row r="208" spans="2:6" ht="18.75" customHeight="1" x14ac:dyDescent="0.25">
      <c r="B208" s="421"/>
      <c r="C208" s="422"/>
      <c r="D208" s="402"/>
      <c r="E208" s="12" t="s">
        <v>418</v>
      </c>
    </row>
    <row r="209" spans="2:5" ht="18.75" customHeight="1" x14ac:dyDescent="0.25">
      <c r="B209" s="421"/>
      <c r="C209" s="422"/>
      <c r="D209" s="402"/>
      <c r="E209" s="12" t="s">
        <v>419</v>
      </c>
    </row>
    <row r="210" spans="2:5" ht="18.75" customHeight="1" x14ac:dyDescent="0.25">
      <c r="B210" s="421"/>
      <c r="C210" s="422"/>
      <c r="D210" s="402"/>
      <c r="E210" s="12" t="s">
        <v>420</v>
      </c>
    </row>
    <row r="211" spans="2:5" ht="18.75" customHeight="1" x14ac:dyDescent="0.25">
      <c r="B211" s="421"/>
      <c r="C211" s="422"/>
      <c r="D211" s="402"/>
      <c r="E211" s="12" t="s">
        <v>421</v>
      </c>
    </row>
    <row r="212" spans="2:5" ht="18.75" customHeight="1" x14ac:dyDescent="0.25">
      <c r="B212" s="421"/>
      <c r="C212" s="422"/>
      <c r="D212" s="402"/>
      <c r="E212" s="12" t="s">
        <v>925</v>
      </c>
    </row>
    <row r="213" spans="2:5" ht="18.75" customHeight="1" x14ac:dyDescent="0.25">
      <c r="B213" s="421"/>
      <c r="C213" s="422"/>
      <c r="D213" s="402"/>
      <c r="E213" s="12" t="s">
        <v>423</v>
      </c>
    </row>
    <row r="214" spans="2:5" ht="31.5" x14ac:dyDescent="0.25">
      <c r="B214" s="421"/>
      <c r="C214" s="422"/>
      <c r="D214" s="402"/>
      <c r="E214" s="15" t="s">
        <v>926</v>
      </c>
    </row>
    <row r="215" spans="2:5" ht="18.75" customHeight="1" x14ac:dyDescent="0.25">
      <c r="B215" s="421"/>
      <c r="C215" s="422"/>
      <c r="D215" s="402"/>
      <c r="E215" s="12" t="s">
        <v>425</v>
      </c>
    </row>
    <row r="216" spans="2:5" ht="18.75" customHeight="1" x14ac:dyDescent="0.25">
      <c r="B216" s="421"/>
      <c r="C216" s="422"/>
      <c r="D216" s="402"/>
      <c r="E216" s="12" t="s">
        <v>426</v>
      </c>
    </row>
    <row r="217" spans="2:5" ht="18.75" customHeight="1" x14ac:dyDescent="0.25">
      <c r="B217" s="421"/>
      <c r="C217" s="422"/>
      <c r="D217" s="402"/>
      <c r="E217" s="12" t="s">
        <v>427</v>
      </c>
    </row>
    <row r="218" spans="2:5" ht="18.75" customHeight="1" x14ac:dyDescent="0.25">
      <c r="B218" s="421"/>
      <c r="C218" s="422"/>
      <c r="D218" s="402"/>
      <c r="E218" s="12" t="s">
        <v>428</v>
      </c>
    </row>
    <row r="219" spans="2:5" ht="18.75" customHeight="1" x14ac:dyDescent="0.25">
      <c r="B219" s="421"/>
      <c r="C219" s="422"/>
      <c r="D219" s="402"/>
      <c r="E219" s="12" t="s">
        <v>429</v>
      </c>
    </row>
    <row r="220" spans="2:5" ht="18.75" customHeight="1" x14ac:dyDescent="0.25">
      <c r="B220" s="421"/>
      <c r="C220" s="422"/>
      <c r="D220" s="402"/>
      <c r="E220" s="12" t="s">
        <v>430</v>
      </c>
    </row>
    <row r="221" spans="2:5" ht="18.75" customHeight="1" x14ac:dyDescent="0.25">
      <c r="B221" s="421"/>
      <c r="C221" s="422"/>
      <c r="D221" s="402"/>
      <c r="E221" s="12" t="s">
        <v>431</v>
      </c>
    </row>
    <row r="222" spans="2:5" ht="18.75" customHeight="1" x14ac:dyDescent="0.25">
      <c r="B222" s="421"/>
      <c r="C222" s="422"/>
      <c r="D222" s="402"/>
      <c r="E222" s="12" t="s">
        <v>432</v>
      </c>
    </row>
    <row r="223" spans="2:5" ht="18.75" customHeight="1" x14ac:dyDescent="0.25">
      <c r="B223" s="421"/>
      <c r="C223" s="422"/>
      <c r="D223" s="402"/>
      <c r="E223" s="12" t="s">
        <v>433</v>
      </c>
    </row>
    <row r="224" spans="2:5" ht="18.75" customHeight="1" x14ac:dyDescent="0.25">
      <c r="B224" s="421"/>
      <c r="C224" s="422"/>
      <c r="D224" s="402"/>
      <c r="E224" s="12" t="s">
        <v>434</v>
      </c>
    </row>
    <row r="225" spans="2:5" ht="18.75" customHeight="1" x14ac:dyDescent="0.25">
      <c r="B225" s="421"/>
      <c r="C225" s="422"/>
      <c r="D225" s="402"/>
      <c r="E225" s="12" t="s">
        <v>435</v>
      </c>
    </row>
    <row r="226" spans="2:5" ht="18.75" customHeight="1" x14ac:dyDescent="0.25">
      <c r="B226" s="421"/>
      <c r="C226" s="422"/>
      <c r="D226" s="402"/>
      <c r="E226" s="12" t="s">
        <v>436</v>
      </c>
    </row>
    <row r="227" spans="2:5" ht="18.75" customHeight="1" x14ac:dyDescent="0.25">
      <c r="B227" s="421"/>
      <c r="C227" s="422"/>
      <c r="D227" s="402"/>
      <c r="E227" s="12" t="s">
        <v>437</v>
      </c>
    </row>
    <row r="228" spans="2:5" ht="18.75" customHeight="1" x14ac:dyDescent="0.25">
      <c r="B228" s="412"/>
      <c r="C228" s="414"/>
      <c r="D228" s="402"/>
      <c r="E228" s="12" t="s">
        <v>438</v>
      </c>
    </row>
    <row r="229" spans="2:5" ht="93.75" customHeight="1" x14ac:dyDescent="0.25">
      <c r="B229" s="411" t="s">
        <v>174</v>
      </c>
      <c r="C229" s="413"/>
      <c r="D229" s="402" t="s">
        <v>175</v>
      </c>
      <c r="E229" s="12" t="s">
        <v>361</v>
      </c>
    </row>
    <row r="230" spans="2:5" ht="18.75" customHeight="1" x14ac:dyDescent="0.25">
      <c r="B230" s="412"/>
      <c r="C230" s="414"/>
      <c r="D230" s="402"/>
      <c r="E230" s="12" t="s">
        <v>362</v>
      </c>
    </row>
    <row r="231" spans="2:5" ht="93.75" customHeight="1" x14ac:dyDescent="0.25">
      <c r="B231" s="411" t="s">
        <v>176</v>
      </c>
      <c r="C231" s="413"/>
      <c r="D231" s="402" t="s">
        <v>177</v>
      </c>
      <c r="E231" s="12" t="s">
        <v>321</v>
      </c>
    </row>
    <row r="232" spans="2:5" ht="18.75" customHeight="1" x14ac:dyDescent="0.25">
      <c r="B232" s="412"/>
      <c r="C232" s="414"/>
      <c r="D232" s="402"/>
      <c r="E232" s="12" t="s">
        <v>390</v>
      </c>
    </row>
    <row r="233" spans="2:5" ht="93.75" customHeight="1" x14ac:dyDescent="0.25">
      <c r="B233" s="411" t="s">
        <v>178</v>
      </c>
      <c r="C233" s="413"/>
      <c r="D233" s="402" t="s">
        <v>179</v>
      </c>
      <c r="E233" s="12" t="s">
        <v>439</v>
      </c>
    </row>
    <row r="234" spans="2:5" ht="18.75" customHeight="1" x14ac:dyDescent="0.25">
      <c r="B234" s="412"/>
      <c r="C234" s="414"/>
      <c r="D234" s="402"/>
      <c r="E234" s="12" t="s">
        <v>440</v>
      </c>
    </row>
    <row r="235" spans="2:5" ht="112.5" customHeight="1" x14ac:dyDescent="0.25">
      <c r="B235" s="411" t="s">
        <v>180</v>
      </c>
      <c r="C235" s="413"/>
      <c r="D235" s="402" t="s">
        <v>181</v>
      </c>
      <c r="E235" s="12" t="s">
        <v>361</v>
      </c>
    </row>
    <row r="236" spans="2:5" ht="18.75" customHeight="1" x14ac:dyDescent="0.25">
      <c r="B236" s="412"/>
      <c r="C236" s="414"/>
      <c r="D236" s="402"/>
      <c r="E236" s="12" t="s">
        <v>362</v>
      </c>
    </row>
    <row r="237" spans="2:5" ht="37.5" customHeight="1" x14ac:dyDescent="0.25">
      <c r="B237" s="411" t="s">
        <v>180</v>
      </c>
      <c r="C237" s="413" t="s">
        <v>5</v>
      </c>
      <c r="D237" s="400" t="s">
        <v>261</v>
      </c>
      <c r="E237" s="12" t="s">
        <v>441</v>
      </c>
    </row>
    <row r="238" spans="2:5" ht="18.75" customHeight="1" x14ac:dyDescent="0.25">
      <c r="B238" s="421"/>
      <c r="C238" s="422"/>
      <c r="D238" s="400"/>
      <c r="E238" s="12" t="s">
        <v>442</v>
      </c>
    </row>
    <row r="239" spans="2:5" ht="18.75" customHeight="1" x14ac:dyDescent="0.25">
      <c r="B239" s="421"/>
      <c r="C239" s="422"/>
      <c r="D239" s="400"/>
      <c r="E239" s="12" t="s">
        <v>443</v>
      </c>
    </row>
    <row r="240" spans="2:5" ht="18.75" customHeight="1" x14ac:dyDescent="0.25">
      <c r="B240" s="421"/>
      <c r="C240" s="422"/>
      <c r="D240" s="400"/>
      <c r="E240" s="12" t="s">
        <v>444</v>
      </c>
    </row>
    <row r="241" spans="2:5" ht="18.75" customHeight="1" x14ac:dyDescent="0.25">
      <c r="B241" s="421"/>
      <c r="C241" s="422"/>
      <c r="D241" s="400"/>
      <c r="E241" s="12" t="s">
        <v>445</v>
      </c>
    </row>
    <row r="242" spans="2:5" ht="18.75" customHeight="1" x14ac:dyDescent="0.25">
      <c r="B242" s="421"/>
      <c r="C242" s="422"/>
      <c r="D242" s="400"/>
      <c r="E242" s="12" t="s">
        <v>446</v>
      </c>
    </row>
    <row r="243" spans="2:5" ht="18.75" customHeight="1" x14ac:dyDescent="0.25">
      <c r="B243" s="421"/>
      <c r="C243" s="422"/>
      <c r="D243" s="400"/>
      <c r="E243" s="12" t="s">
        <v>447</v>
      </c>
    </row>
    <row r="244" spans="2:5" ht="18.75" customHeight="1" x14ac:dyDescent="0.25">
      <c r="B244" s="412"/>
      <c r="C244" s="414"/>
      <c r="D244" s="400"/>
      <c r="E244" s="12" t="s">
        <v>448</v>
      </c>
    </row>
    <row r="245" spans="2:5" ht="56.25" customHeight="1" x14ac:dyDescent="0.25">
      <c r="B245" s="411" t="s">
        <v>180</v>
      </c>
      <c r="C245" s="413" t="s">
        <v>6</v>
      </c>
      <c r="D245" s="400" t="s">
        <v>262</v>
      </c>
      <c r="E245" s="14" t="s">
        <v>361</v>
      </c>
    </row>
    <row r="246" spans="2:5" ht="18.75" customHeight="1" x14ac:dyDescent="0.25">
      <c r="B246" s="412"/>
      <c r="C246" s="414"/>
      <c r="D246" s="400"/>
      <c r="E246" s="14" t="s">
        <v>362</v>
      </c>
    </row>
    <row r="247" spans="2:5" ht="37.5" customHeight="1" x14ac:dyDescent="0.25">
      <c r="B247" s="411" t="s">
        <v>182</v>
      </c>
      <c r="C247" s="413"/>
      <c r="D247" s="402" t="s">
        <v>62</v>
      </c>
      <c r="E247" s="14" t="s">
        <v>361</v>
      </c>
    </row>
    <row r="248" spans="2:5" ht="18.75" customHeight="1" x14ac:dyDescent="0.25">
      <c r="B248" s="412"/>
      <c r="C248" s="414"/>
      <c r="D248" s="402"/>
      <c r="E248" s="14" t="s">
        <v>362</v>
      </c>
    </row>
    <row r="249" spans="2:5" ht="56.25" x14ac:dyDescent="0.25">
      <c r="B249" s="42" t="s">
        <v>182</v>
      </c>
      <c r="C249" s="43" t="s">
        <v>5</v>
      </c>
      <c r="D249" s="5" t="s">
        <v>263</v>
      </c>
      <c r="E249" s="12" t="s">
        <v>390</v>
      </c>
    </row>
    <row r="250" spans="2:5" ht="56.25" customHeight="1" x14ac:dyDescent="0.25">
      <c r="B250" s="411" t="s">
        <v>183</v>
      </c>
      <c r="C250" s="413"/>
      <c r="D250" s="402" t="s">
        <v>318</v>
      </c>
      <c r="E250" s="14" t="s">
        <v>361</v>
      </c>
    </row>
    <row r="251" spans="2:5" ht="18.75" customHeight="1" x14ac:dyDescent="0.25">
      <c r="B251" s="412"/>
      <c r="C251" s="414"/>
      <c r="D251" s="402"/>
      <c r="E251" s="14" t="s">
        <v>362</v>
      </c>
    </row>
    <row r="252" spans="2:5" ht="75" x14ac:dyDescent="0.25">
      <c r="B252" s="42" t="s">
        <v>184</v>
      </c>
      <c r="C252" s="43"/>
      <c r="D252" s="6" t="s">
        <v>185</v>
      </c>
      <c r="E252" s="12" t="s">
        <v>449</v>
      </c>
    </row>
    <row r="253" spans="2:5" ht="24.95" customHeight="1" x14ac:dyDescent="0.25">
      <c r="B253" s="411" t="s">
        <v>186</v>
      </c>
      <c r="C253" s="413"/>
      <c r="D253" s="402" t="s">
        <v>83</v>
      </c>
      <c r="E253" s="12" t="s">
        <v>450</v>
      </c>
    </row>
    <row r="254" spans="2:5" ht="24.95" customHeight="1" x14ac:dyDescent="0.25">
      <c r="B254" s="421"/>
      <c r="C254" s="422"/>
      <c r="D254" s="402"/>
      <c r="E254" s="12" t="s">
        <v>451</v>
      </c>
    </row>
    <row r="255" spans="2:5" ht="24.95" customHeight="1" x14ac:dyDescent="0.25">
      <c r="B255" s="421"/>
      <c r="C255" s="422"/>
      <c r="D255" s="402"/>
      <c r="E255" s="12" t="s">
        <v>452</v>
      </c>
    </row>
    <row r="256" spans="2:5" ht="24.95" customHeight="1" x14ac:dyDescent="0.25">
      <c r="B256" s="412"/>
      <c r="C256" s="414"/>
      <c r="D256" s="402"/>
      <c r="E256" s="12" t="s">
        <v>453</v>
      </c>
    </row>
    <row r="257" spans="2:5" ht="93.75" x14ac:dyDescent="0.25">
      <c r="B257" s="42" t="s">
        <v>187</v>
      </c>
      <c r="C257" s="43"/>
      <c r="D257" s="6" t="s">
        <v>188</v>
      </c>
      <c r="E257" s="12" t="s">
        <v>390</v>
      </c>
    </row>
    <row r="258" spans="2:5" ht="93.75" x14ac:dyDescent="0.25">
      <c r="B258" s="42" t="s">
        <v>189</v>
      </c>
      <c r="C258" s="43"/>
      <c r="D258" s="6" t="s">
        <v>190</v>
      </c>
      <c r="E258" s="12" t="s">
        <v>390</v>
      </c>
    </row>
    <row r="259" spans="2:5" ht="75" customHeight="1" x14ac:dyDescent="0.25">
      <c r="B259" s="411" t="s">
        <v>191</v>
      </c>
      <c r="C259" s="413"/>
      <c r="D259" s="403" t="s">
        <v>84</v>
      </c>
      <c r="E259" s="12" t="s">
        <v>361</v>
      </c>
    </row>
    <row r="260" spans="2:5" ht="18.75" customHeight="1" x14ac:dyDescent="0.25">
      <c r="B260" s="412"/>
      <c r="C260" s="414"/>
      <c r="D260" s="403"/>
      <c r="E260" s="12" t="s">
        <v>362</v>
      </c>
    </row>
    <row r="261" spans="2:5" ht="18.75" customHeight="1" x14ac:dyDescent="0.25">
      <c r="B261" s="411" t="s">
        <v>191</v>
      </c>
      <c r="C261" s="427" t="s">
        <v>5</v>
      </c>
      <c r="D261" s="401" t="s">
        <v>264</v>
      </c>
      <c r="E261" s="12" t="s">
        <v>930</v>
      </c>
    </row>
    <row r="262" spans="2:5" ht="18.75" customHeight="1" x14ac:dyDescent="0.25">
      <c r="B262" s="421"/>
      <c r="C262" s="429"/>
      <c r="D262" s="401"/>
      <c r="E262" s="12" t="s">
        <v>454</v>
      </c>
    </row>
    <row r="263" spans="2:5" ht="18.75" customHeight="1" x14ac:dyDescent="0.25">
      <c r="B263" s="421"/>
      <c r="C263" s="429"/>
      <c r="D263" s="401"/>
      <c r="E263" s="12" t="s">
        <v>455</v>
      </c>
    </row>
    <row r="264" spans="2:5" ht="18.75" customHeight="1" x14ac:dyDescent="0.25">
      <c r="B264" s="421"/>
      <c r="C264" s="429"/>
      <c r="D264" s="401"/>
      <c r="E264" s="12" t="s">
        <v>456</v>
      </c>
    </row>
    <row r="265" spans="2:5" ht="18.75" customHeight="1" x14ac:dyDescent="0.25">
      <c r="B265" s="421"/>
      <c r="C265" s="429"/>
      <c r="D265" s="401"/>
      <c r="E265" s="12" t="s">
        <v>457</v>
      </c>
    </row>
    <row r="266" spans="2:5" ht="18.75" customHeight="1" x14ac:dyDescent="0.25">
      <c r="B266" s="421"/>
      <c r="C266" s="429"/>
      <c r="D266" s="401"/>
      <c r="E266" s="12" t="s">
        <v>458</v>
      </c>
    </row>
    <row r="267" spans="2:5" ht="18.75" customHeight="1" x14ac:dyDescent="0.25">
      <c r="B267" s="421"/>
      <c r="C267" s="429"/>
      <c r="D267" s="401"/>
      <c r="E267" s="12" t="s">
        <v>459</v>
      </c>
    </row>
    <row r="268" spans="2:5" ht="18.75" customHeight="1" x14ac:dyDescent="0.25">
      <c r="B268" s="421"/>
      <c r="C268" s="429"/>
      <c r="D268" s="401"/>
      <c r="E268" s="12" t="s">
        <v>460</v>
      </c>
    </row>
    <row r="269" spans="2:5" ht="18.75" customHeight="1" x14ac:dyDescent="0.25">
      <c r="B269" s="421"/>
      <c r="C269" s="429"/>
      <c r="D269" s="401"/>
      <c r="E269" s="12" t="s">
        <v>461</v>
      </c>
    </row>
    <row r="270" spans="2:5" ht="18.75" customHeight="1" x14ac:dyDescent="0.25">
      <c r="B270" s="421"/>
      <c r="C270" s="429"/>
      <c r="D270" s="401"/>
      <c r="E270" s="12" t="s">
        <v>462</v>
      </c>
    </row>
    <row r="271" spans="2:5" ht="18.75" customHeight="1" x14ac:dyDescent="0.25">
      <c r="B271" s="421"/>
      <c r="C271" s="429"/>
      <c r="D271" s="401"/>
      <c r="E271" s="12" t="s">
        <v>463</v>
      </c>
    </row>
    <row r="272" spans="2:5" ht="18.75" customHeight="1" x14ac:dyDescent="0.25">
      <c r="B272" s="421"/>
      <c r="C272" s="429"/>
      <c r="D272" s="401"/>
      <c r="E272" s="12" t="s">
        <v>464</v>
      </c>
    </row>
    <row r="273" spans="2:7" ht="18.75" customHeight="1" x14ac:dyDescent="0.25">
      <c r="B273" s="421"/>
      <c r="C273" s="429"/>
      <c r="D273" s="401"/>
      <c r="E273" s="12" t="s">
        <v>465</v>
      </c>
    </row>
    <row r="274" spans="2:7" ht="18.75" customHeight="1" x14ac:dyDescent="0.25">
      <c r="B274" s="421"/>
      <c r="C274" s="429"/>
      <c r="D274" s="401"/>
      <c r="E274" s="12" t="s">
        <v>466</v>
      </c>
    </row>
    <row r="275" spans="2:7" ht="18.75" customHeight="1" x14ac:dyDescent="0.25">
      <c r="B275" s="421"/>
      <c r="C275" s="429"/>
      <c r="D275" s="401"/>
      <c r="E275" s="12" t="s">
        <v>467</v>
      </c>
    </row>
    <row r="276" spans="2:7" ht="18.75" customHeight="1" x14ac:dyDescent="0.25">
      <c r="B276" s="421"/>
      <c r="C276" s="429"/>
      <c r="D276" s="401"/>
      <c r="E276" s="12" t="s">
        <v>468</v>
      </c>
    </row>
    <row r="277" spans="2:7" ht="18.75" customHeight="1" x14ac:dyDescent="0.25">
      <c r="B277" s="412"/>
      <c r="C277" s="428"/>
      <c r="D277" s="401"/>
      <c r="E277" s="12" t="s">
        <v>469</v>
      </c>
    </row>
    <row r="278" spans="2:7" ht="56.25" x14ac:dyDescent="0.25">
      <c r="B278" s="42" t="s">
        <v>191</v>
      </c>
      <c r="C278" s="44" t="s">
        <v>6</v>
      </c>
      <c r="D278" s="4" t="s">
        <v>265</v>
      </c>
      <c r="E278" s="23" t="s">
        <v>736</v>
      </c>
      <c r="F278" s="21"/>
      <c r="G278" s="22" t="s">
        <v>737</v>
      </c>
    </row>
    <row r="279" spans="2:7" ht="75" customHeight="1" x14ac:dyDescent="0.25">
      <c r="B279" s="411" t="s">
        <v>191</v>
      </c>
      <c r="C279" s="427" t="s">
        <v>32</v>
      </c>
      <c r="D279" s="401" t="s">
        <v>266</v>
      </c>
      <c r="E279" s="12" t="s">
        <v>361</v>
      </c>
      <c r="F279" s="11"/>
      <c r="G279" s="12" t="s">
        <v>641</v>
      </c>
    </row>
    <row r="280" spans="2:7" ht="18.75" customHeight="1" x14ac:dyDescent="0.25">
      <c r="B280" s="412"/>
      <c r="C280" s="428"/>
      <c r="D280" s="401"/>
      <c r="E280" s="12" t="s">
        <v>362</v>
      </c>
      <c r="F280" s="11"/>
      <c r="G280" s="12" t="s">
        <v>642</v>
      </c>
    </row>
    <row r="281" spans="2:7" ht="18.75" customHeight="1" x14ac:dyDescent="0.25">
      <c r="B281" s="411" t="s">
        <v>191</v>
      </c>
      <c r="C281" s="427" t="s">
        <v>33</v>
      </c>
      <c r="D281" s="401" t="s">
        <v>267</v>
      </c>
      <c r="E281" s="12" t="s">
        <v>470</v>
      </c>
      <c r="F281" s="11"/>
      <c r="G281" s="12" t="s">
        <v>595</v>
      </c>
    </row>
    <row r="282" spans="2:7" ht="18.75" customHeight="1" x14ac:dyDescent="0.25">
      <c r="B282" s="421"/>
      <c r="C282" s="429"/>
      <c r="D282" s="401"/>
      <c r="E282" s="12" t="s">
        <v>471</v>
      </c>
      <c r="F282" s="11"/>
      <c r="G282" s="12" t="s">
        <v>643</v>
      </c>
    </row>
    <row r="283" spans="2:7" ht="18.75" customHeight="1" x14ac:dyDescent="0.25">
      <c r="B283" s="421"/>
      <c r="C283" s="429"/>
      <c r="D283" s="401"/>
      <c r="E283" s="12" t="s">
        <v>931</v>
      </c>
      <c r="F283" s="11"/>
      <c r="G283" s="12" t="s">
        <v>644</v>
      </c>
    </row>
    <row r="284" spans="2:7" ht="18.75" customHeight="1" x14ac:dyDescent="0.25">
      <c r="B284" s="421"/>
      <c r="C284" s="429"/>
      <c r="D284" s="401"/>
      <c r="E284" s="12" t="s">
        <v>472</v>
      </c>
      <c r="F284" s="11"/>
      <c r="G284" s="12" t="s">
        <v>596</v>
      </c>
    </row>
    <row r="285" spans="2:7" ht="18.75" customHeight="1" x14ac:dyDescent="0.25">
      <c r="B285" s="412"/>
      <c r="C285" s="428"/>
      <c r="D285" s="401"/>
      <c r="E285" s="12" t="s">
        <v>473</v>
      </c>
      <c r="F285" s="11"/>
      <c r="G285" s="12" t="s">
        <v>646</v>
      </c>
    </row>
    <row r="286" spans="2:7" ht="18.75" customHeight="1" x14ac:dyDescent="0.25">
      <c r="B286" s="411" t="s">
        <v>191</v>
      </c>
      <c r="C286" s="427" t="s">
        <v>34</v>
      </c>
      <c r="D286" s="401" t="s">
        <v>268</v>
      </c>
      <c r="E286" s="12" t="s">
        <v>960</v>
      </c>
      <c r="F286" s="11"/>
      <c r="G286" s="12" t="s">
        <v>647</v>
      </c>
    </row>
    <row r="287" spans="2:7" ht="18.75" customHeight="1" x14ac:dyDescent="0.25">
      <c r="B287" s="421"/>
      <c r="C287" s="429"/>
      <c r="D287" s="401"/>
      <c r="E287" s="12" t="s">
        <v>961</v>
      </c>
      <c r="F287" s="11"/>
      <c r="G287" s="12" t="s">
        <v>648</v>
      </c>
    </row>
    <row r="288" spans="2:7" ht="18.75" customHeight="1" x14ac:dyDescent="0.25">
      <c r="B288" s="421"/>
      <c r="C288" s="429"/>
      <c r="D288" s="401"/>
      <c r="E288" s="12" t="s">
        <v>474</v>
      </c>
      <c r="F288" s="11"/>
      <c r="G288" s="12" t="s">
        <v>649</v>
      </c>
    </row>
    <row r="289" spans="2:7" ht="18.75" customHeight="1" x14ac:dyDescent="0.25">
      <c r="B289" s="421"/>
      <c r="C289" s="429"/>
      <c r="D289" s="401"/>
      <c r="E289" s="12" t="s">
        <v>475</v>
      </c>
      <c r="F289" s="11"/>
      <c r="G289" s="12" t="s">
        <v>650</v>
      </c>
    </row>
    <row r="290" spans="2:7" ht="18.75" customHeight="1" x14ac:dyDescent="0.25">
      <c r="B290" s="412"/>
      <c r="C290" s="428"/>
      <c r="D290" s="401"/>
      <c r="E290" s="12" t="s">
        <v>962</v>
      </c>
      <c r="F290" s="11"/>
      <c r="G290" s="12" t="s">
        <v>597</v>
      </c>
    </row>
    <row r="291" spans="2:7" ht="56.25" x14ac:dyDescent="0.25">
      <c r="B291" s="42" t="s">
        <v>191</v>
      </c>
      <c r="C291" s="44" t="s">
        <v>35</v>
      </c>
      <c r="D291" s="4" t="s">
        <v>269</v>
      </c>
      <c r="E291" s="12" t="s">
        <v>779</v>
      </c>
      <c r="F291" s="11"/>
      <c r="G291" s="12" t="s">
        <v>598</v>
      </c>
    </row>
    <row r="292" spans="2:7" ht="18.75" customHeight="1" x14ac:dyDescent="0.25">
      <c r="B292" s="411" t="s">
        <v>192</v>
      </c>
      <c r="C292" s="413"/>
      <c r="D292" s="403" t="s">
        <v>193</v>
      </c>
      <c r="E292" s="12" t="s">
        <v>361</v>
      </c>
      <c r="F292" s="11"/>
      <c r="G292" s="12" t="s">
        <v>651</v>
      </c>
    </row>
    <row r="293" spans="2:7" ht="18.75" customHeight="1" x14ac:dyDescent="0.25">
      <c r="B293" s="412"/>
      <c r="C293" s="414"/>
      <c r="D293" s="403"/>
      <c r="E293" s="12" t="s">
        <v>362</v>
      </c>
      <c r="F293" s="11"/>
      <c r="G293" s="12" t="s">
        <v>652</v>
      </c>
    </row>
    <row r="294" spans="2:7" ht="37.5" customHeight="1" x14ac:dyDescent="0.25">
      <c r="B294" s="425" t="s">
        <v>192</v>
      </c>
      <c r="C294" s="427" t="s">
        <v>5</v>
      </c>
      <c r="D294" s="401" t="s">
        <v>270</v>
      </c>
      <c r="E294" s="19" t="s">
        <v>932</v>
      </c>
      <c r="F294" s="11"/>
      <c r="G294" s="12" t="s">
        <v>599</v>
      </c>
    </row>
    <row r="295" spans="2:7" ht="18.75" customHeight="1" x14ac:dyDescent="0.25">
      <c r="B295" s="426"/>
      <c r="C295" s="428"/>
      <c r="D295" s="401"/>
      <c r="E295" s="19" t="s">
        <v>933</v>
      </c>
      <c r="F295" s="11"/>
      <c r="G295" s="12" t="s">
        <v>653</v>
      </c>
    </row>
    <row r="296" spans="2:7" ht="56.25" customHeight="1" x14ac:dyDescent="0.25">
      <c r="B296" s="425" t="s">
        <v>194</v>
      </c>
      <c r="C296" s="413"/>
      <c r="D296" s="402" t="s">
        <v>196</v>
      </c>
      <c r="E296" s="12" t="s">
        <v>361</v>
      </c>
      <c r="F296" s="11"/>
      <c r="G296" s="12" t="s">
        <v>654</v>
      </c>
    </row>
    <row r="297" spans="2:7" ht="18.75" customHeight="1" x14ac:dyDescent="0.25">
      <c r="B297" s="426"/>
      <c r="C297" s="414"/>
      <c r="D297" s="402"/>
      <c r="E297" s="12" t="s">
        <v>362</v>
      </c>
      <c r="F297" s="11"/>
      <c r="G297" s="12" t="s">
        <v>600</v>
      </c>
    </row>
    <row r="298" spans="2:7" ht="56.25" customHeight="1" x14ac:dyDescent="0.25">
      <c r="B298" s="425" t="s">
        <v>195</v>
      </c>
      <c r="C298" s="431"/>
      <c r="D298" s="402" t="s">
        <v>65</v>
      </c>
      <c r="E298" s="12" t="s">
        <v>361</v>
      </c>
      <c r="F298" s="11"/>
      <c r="G298" s="12" t="s">
        <v>601</v>
      </c>
    </row>
    <row r="299" spans="2:7" ht="18.75" customHeight="1" x14ac:dyDescent="0.25">
      <c r="B299" s="426"/>
      <c r="C299" s="432"/>
      <c r="D299" s="402"/>
      <c r="E299" s="12" t="s">
        <v>362</v>
      </c>
      <c r="F299" s="11"/>
      <c r="G299" s="12" t="s">
        <v>602</v>
      </c>
    </row>
    <row r="300" spans="2:7" ht="75" customHeight="1" x14ac:dyDescent="0.25">
      <c r="B300" s="425" t="s">
        <v>197</v>
      </c>
      <c r="C300" s="431"/>
      <c r="D300" s="402" t="s">
        <v>66</v>
      </c>
      <c r="E300" s="12" t="s">
        <v>361</v>
      </c>
      <c r="F300" s="11"/>
      <c r="G300" s="12" t="s">
        <v>734</v>
      </c>
    </row>
    <row r="301" spans="2:7" ht="18.75" customHeight="1" x14ac:dyDescent="0.25">
      <c r="B301" s="426"/>
      <c r="C301" s="432"/>
      <c r="D301" s="402"/>
      <c r="E301" s="12" t="s">
        <v>362</v>
      </c>
      <c r="F301" s="11"/>
      <c r="G301" s="12" t="s">
        <v>662</v>
      </c>
    </row>
    <row r="302" spans="2:7" ht="56.25" customHeight="1" x14ac:dyDescent="0.25">
      <c r="B302" s="425" t="s">
        <v>198</v>
      </c>
      <c r="C302" s="431"/>
      <c r="D302" s="402" t="s">
        <v>200</v>
      </c>
      <c r="E302" s="12" t="s">
        <v>361</v>
      </c>
      <c r="F302" s="11"/>
      <c r="G302" s="12" t="s">
        <v>603</v>
      </c>
    </row>
    <row r="303" spans="2:7" ht="18.75" customHeight="1" x14ac:dyDescent="0.25">
      <c r="B303" s="426"/>
      <c r="C303" s="432"/>
      <c r="D303" s="402"/>
      <c r="E303" s="12" t="s">
        <v>362</v>
      </c>
      <c r="F303" s="11"/>
      <c r="G303" s="12" t="s">
        <v>659</v>
      </c>
    </row>
    <row r="304" spans="2:7" ht="75" customHeight="1" x14ac:dyDescent="0.25">
      <c r="B304" s="425" t="s">
        <v>199</v>
      </c>
      <c r="C304" s="431"/>
      <c r="D304" s="402" t="s">
        <v>202</v>
      </c>
      <c r="E304" s="12" t="s">
        <v>361</v>
      </c>
      <c r="F304" s="11"/>
      <c r="G304" s="12" t="s">
        <v>715</v>
      </c>
    </row>
    <row r="305" spans="2:7" ht="18.75" customHeight="1" x14ac:dyDescent="0.25">
      <c r="B305" s="426"/>
      <c r="C305" s="432"/>
      <c r="D305" s="402"/>
      <c r="E305" s="12" t="s">
        <v>362</v>
      </c>
      <c r="F305" s="11"/>
      <c r="G305" s="12" t="s">
        <v>716</v>
      </c>
    </row>
    <row r="306" spans="2:7" ht="131.25" customHeight="1" x14ac:dyDescent="0.25">
      <c r="B306" s="425" t="s">
        <v>201</v>
      </c>
      <c r="C306" s="431"/>
      <c r="D306" s="403" t="s">
        <v>204</v>
      </c>
      <c r="E306" s="12" t="s">
        <v>361</v>
      </c>
      <c r="F306" s="11"/>
      <c r="G306" s="12" t="s">
        <v>667</v>
      </c>
    </row>
    <row r="307" spans="2:7" ht="18.75" customHeight="1" x14ac:dyDescent="0.25">
      <c r="B307" s="426"/>
      <c r="C307" s="432"/>
      <c r="D307" s="403"/>
      <c r="E307" s="12" t="s">
        <v>362</v>
      </c>
      <c r="F307" s="11"/>
      <c r="G307" s="12" t="s">
        <v>668</v>
      </c>
    </row>
    <row r="308" spans="2:7" ht="75" customHeight="1" x14ac:dyDescent="0.25">
      <c r="B308" s="425" t="s">
        <v>203</v>
      </c>
      <c r="C308" s="431"/>
      <c r="D308" s="402" t="s">
        <v>206</v>
      </c>
      <c r="E308" s="12" t="s">
        <v>361</v>
      </c>
      <c r="F308" s="11"/>
      <c r="G308" s="12" t="s">
        <v>666</v>
      </c>
    </row>
    <row r="309" spans="2:7" ht="18.75" customHeight="1" x14ac:dyDescent="0.25">
      <c r="B309" s="426"/>
      <c r="C309" s="432"/>
      <c r="D309" s="402"/>
      <c r="E309" s="12" t="s">
        <v>362</v>
      </c>
      <c r="F309" s="11"/>
      <c r="G309" s="12" t="s">
        <v>604</v>
      </c>
    </row>
    <row r="310" spans="2:7" ht="75" customHeight="1" x14ac:dyDescent="0.25">
      <c r="B310" s="425" t="s">
        <v>205</v>
      </c>
      <c r="C310" s="431"/>
      <c r="D310" s="402" t="s">
        <v>208</v>
      </c>
      <c r="E310" s="12" t="s">
        <v>361</v>
      </c>
      <c r="F310" s="11"/>
      <c r="G310" s="12" t="s">
        <v>671</v>
      </c>
    </row>
    <row r="311" spans="2:7" ht="18.75" customHeight="1" x14ac:dyDescent="0.25">
      <c r="B311" s="426"/>
      <c r="C311" s="432"/>
      <c r="D311" s="402"/>
      <c r="E311" s="12" t="s">
        <v>362</v>
      </c>
      <c r="F311" s="11"/>
      <c r="G311" s="12" t="s">
        <v>731</v>
      </c>
    </row>
    <row r="312" spans="2:7" ht="75" customHeight="1" x14ac:dyDescent="0.25">
      <c r="B312" s="433" t="s">
        <v>207</v>
      </c>
      <c r="C312" s="435"/>
      <c r="D312" s="403" t="s">
        <v>319</v>
      </c>
      <c r="E312" s="12" t="s">
        <v>361</v>
      </c>
      <c r="F312" s="11"/>
      <c r="G312" s="12" t="s">
        <v>669</v>
      </c>
    </row>
    <row r="313" spans="2:7" ht="18.75" customHeight="1" x14ac:dyDescent="0.25">
      <c r="B313" s="434"/>
      <c r="C313" s="436"/>
      <c r="D313" s="403"/>
      <c r="E313" s="12" t="s">
        <v>362</v>
      </c>
      <c r="F313" s="11"/>
      <c r="G313" s="12" t="s">
        <v>665</v>
      </c>
    </row>
    <row r="314" spans="2:7" ht="75" customHeight="1" x14ac:dyDescent="0.25">
      <c r="B314" s="433" t="s">
        <v>209</v>
      </c>
      <c r="C314" s="413"/>
      <c r="D314" s="403" t="s">
        <v>320</v>
      </c>
      <c r="E314" s="12" t="s">
        <v>361</v>
      </c>
      <c r="F314" s="11"/>
      <c r="G314" s="12" t="s">
        <v>605</v>
      </c>
    </row>
    <row r="315" spans="2:7" ht="18.75" customHeight="1" x14ac:dyDescent="0.25">
      <c r="B315" s="434"/>
      <c r="C315" s="414"/>
      <c r="D315" s="403"/>
      <c r="E315" s="12" t="s">
        <v>362</v>
      </c>
      <c r="F315" s="11"/>
      <c r="G315" s="12" t="s">
        <v>606</v>
      </c>
    </row>
    <row r="316" spans="2:7" ht="37.5" customHeight="1" x14ac:dyDescent="0.25">
      <c r="B316" s="433" t="s">
        <v>210</v>
      </c>
      <c r="C316" s="413"/>
      <c r="D316" s="402" t="s">
        <v>211</v>
      </c>
      <c r="E316" s="12" t="s">
        <v>361</v>
      </c>
      <c r="F316" s="11"/>
      <c r="G316" s="12" t="s">
        <v>672</v>
      </c>
    </row>
    <row r="317" spans="2:7" ht="18.75" customHeight="1" x14ac:dyDescent="0.25">
      <c r="B317" s="434"/>
      <c r="C317" s="414"/>
      <c r="D317" s="402"/>
      <c r="E317" s="12" t="s">
        <v>362</v>
      </c>
      <c r="F317" s="11"/>
      <c r="G317" s="12" t="s">
        <v>673</v>
      </c>
    </row>
    <row r="318" spans="2:7" ht="56.25" customHeight="1" x14ac:dyDescent="0.25">
      <c r="B318" s="425" t="s">
        <v>212</v>
      </c>
      <c r="C318" s="413"/>
      <c r="D318" s="403" t="s">
        <v>214</v>
      </c>
      <c r="E318" s="12" t="s">
        <v>361</v>
      </c>
      <c r="F318" s="11"/>
      <c r="G318" s="12" t="s">
        <v>705</v>
      </c>
    </row>
    <row r="319" spans="2:7" ht="18.75" customHeight="1" x14ac:dyDescent="0.25">
      <c r="B319" s="426"/>
      <c r="C319" s="414"/>
      <c r="D319" s="403"/>
      <c r="E319" s="12" t="s">
        <v>362</v>
      </c>
      <c r="F319" s="11"/>
      <c r="G319" s="12" t="s">
        <v>607</v>
      </c>
    </row>
    <row r="320" spans="2:7" ht="18.75" customHeight="1" x14ac:dyDescent="0.25">
      <c r="B320" s="425" t="s">
        <v>213</v>
      </c>
      <c r="C320" s="413"/>
      <c r="D320" s="403" t="s">
        <v>216</v>
      </c>
      <c r="E320" s="24" t="s">
        <v>803</v>
      </c>
      <c r="F320" s="11"/>
      <c r="G320" s="12" t="s">
        <v>674</v>
      </c>
    </row>
    <row r="321" spans="2:7" ht="18.75" customHeight="1" x14ac:dyDescent="0.25">
      <c r="B321" s="430"/>
      <c r="C321" s="422"/>
      <c r="D321" s="403"/>
      <c r="E321" s="24" t="s">
        <v>804</v>
      </c>
      <c r="F321" s="11"/>
      <c r="G321" s="12" t="s">
        <v>676</v>
      </c>
    </row>
    <row r="322" spans="2:7" ht="18.75" customHeight="1" x14ac:dyDescent="0.25">
      <c r="B322" s="430"/>
      <c r="C322" s="422"/>
      <c r="D322" s="403"/>
      <c r="E322" s="24" t="s">
        <v>805</v>
      </c>
      <c r="F322" s="11"/>
      <c r="G322" s="12" t="s">
        <v>608</v>
      </c>
    </row>
    <row r="323" spans="2:7" ht="18.75" customHeight="1" x14ac:dyDescent="0.25">
      <c r="B323" s="430"/>
      <c r="C323" s="422"/>
      <c r="D323" s="403"/>
      <c r="E323" s="24" t="s">
        <v>806</v>
      </c>
      <c r="F323" s="11"/>
      <c r="G323" s="12" t="s">
        <v>675</v>
      </c>
    </row>
    <row r="324" spans="2:7" ht="18.75" customHeight="1" x14ac:dyDescent="0.25">
      <c r="B324" s="430"/>
      <c r="C324" s="422"/>
      <c r="D324" s="403"/>
      <c r="E324" s="24" t="s">
        <v>807</v>
      </c>
      <c r="F324" s="11"/>
      <c r="G324" s="12" t="s">
        <v>609</v>
      </c>
    </row>
    <row r="325" spans="2:7" ht="18.75" customHeight="1" x14ac:dyDescent="0.25">
      <c r="B325" s="430"/>
      <c r="C325" s="422"/>
      <c r="D325" s="403"/>
      <c r="E325" s="24" t="s">
        <v>808</v>
      </c>
      <c r="F325" s="11"/>
      <c r="G325" s="12" t="s">
        <v>610</v>
      </c>
    </row>
    <row r="326" spans="2:7" ht="18.75" customHeight="1" x14ac:dyDescent="0.25">
      <c r="B326" s="430"/>
      <c r="C326" s="422"/>
      <c r="D326" s="403"/>
      <c r="E326" s="24" t="s">
        <v>809</v>
      </c>
      <c r="F326" s="11"/>
      <c r="G326" s="12" t="s">
        <v>611</v>
      </c>
    </row>
    <row r="327" spans="2:7" ht="18.75" customHeight="1" x14ac:dyDescent="0.25">
      <c r="B327" s="430"/>
      <c r="C327" s="422"/>
      <c r="D327" s="403"/>
      <c r="E327" s="24" t="s">
        <v>810</v>
      </c>
      <c r="F327" s="11"/>
      <c r="G327" s="12" t="s">
        <v>612</v>
      </c>
    </row>
    <row r="328" spans="2:7" ht="18.75" customHeight="1" x14ac:dyDescent="0.25">
      <c r="B328" s="430"/>
      <c r="C328" s="422"/>
      <c r="D328" s="403"/>
      <c r="E328" s="24" t="s">
        <v>811</v>
      </c>
      <c r="F328" s="11"/>
      <c r="G328" s="12" t="s">
        <v>613</v>
      </c>
    </row>
    <row r="329" spans="2:7" ht="18.75" customHeight="1" x14ac:dyDescent="0.25">
      <c r="B329" s="430"/>
      <c r="C329" s="422"/>
      <c r="D329" s="403"/>
      <c r="E329" s="24" t="s">
        <v>812</v>
      </c>
      <c r="F329" s="11"/>
      <c r="G329" s="12" t="s">
        <v>614</v>
      </c>
    </row>
    <row r="330" spans="2:7" ht="18.75" customHeight="1" x14ac:dyDescent="0.25">
      <c r="B330" s="430"/>
      <c r="C330" s="422"/>
      <c r="D330" s="403"/>
      <c r="E330" s="24" t="s">
        <v>936</v>
      </c>
      <c r="F330" s="11"/>
      <c r="G330" s="12" t="s">
        <v>615</v>
      </c>
    </row>
    <row r="331" spans="2:7" ht="18.75" customHeight="1" x14ac:dyDescent="0.25">
      <c r="B331" s="430"/>
      <c r="C331" s="422"/>
      <c r="D331" s="403"/>
      <c r="E331" s="24" t="s">
        <v>814</v>
      </c>
      <c r="F331" s="11"/>
      <c r="G331" s="12" t="s">
        <v>677</v>
      </c>
    </row>
    <row r="332" spans="2:7" ht="18.75" customHeight="1" x14ac:dyDescent="0.25">
      <c r="B332" s="430"/>
      <c r="C332" s="422"/>
      <c r="D332" s="403"/>
      <c r="E332" s="24" t="s">
        <v>815</v>
      </c>
      <c r="F332" s="11"/>
      <c r="G332" s="12" t="s">
        <v>679</v>
      </c>
    </row>
    <row r="333" spans="2:7" ht="18.75" customHeight="1" x14ac:dyDescent="0.25">
      <c r="B333" s="426"/>
      <c r="C333" s="414"/>
      <c r="D333" s="403"/>
      <c r="E333" s="24" t="s">
        <v>816</v>
      </c>
      <c r="F333" s="11"/>
      <c r="G333" s="12" t="s">
        <v>678</v>
      </c>
    </row>
    <row r="334" spans="2:7" ht="56.25" customHeight="1" x14ac:dyDescent="0.25">
      <c r="B334" s="425" t="s">
        <v>215</v>
      </c>
      <c r="C334" s="413"/>
      <c r="D334" s="403" t="s">
        <v>218</v>
      </c>
      <c r="E334" s="12" t="s">
        <v>361</v>
      </c>
      <c r="F334" s="11"/>
      <c r="G334" s="12" t="s">
        <v>616</v>
      </c>
    </row>
    <row r="335" spans="2:7" ht="18.75" customHeight="1" x14ac:dyDescent="0.25">
      <c r="B335" s="426"/>
      <c r="C335" s="414"/>
      <c r="D335" s="403"/>
      <c r="E335" s="12" t="s">
        <v>362</v>
      </c>
      <c r="F335" s="11"/>
      <c r="G335" s="12" t="s">
        <v>735</v>
      </c>
    </row>
    <row r="336" spans="2:7" ht="56.25" customHeight="1" x14ac:dyDescent="0.25">
      <c r="B336" s="425" t="s">
        <v>217</v>
      </c>
      <c r="C336" s="413"/>
      <c r="D336" s="403" t="s">
        <v>220</v>
      </c>
      <c r="E336" s="12" t="s">
        <v>361</v>
      </c>
      <c r="F336" s="11"/>
      <c r="G336" s="12" t="s">
        <v>680</v>
      </c>
    </row>
    <row r="337" spans="2:7" ht="18.75" customHeight="1" x14ac:dyDescent="0.25">
      <c r="B337" s="426"/>
      <c r="C337" s="414"/>
      <c r="D337" s="403"/>
      <c r="E337" s="12" t="s">
        <v>362</v>
      </c>
      <c r="F337" s="11"/>
      <c r="G337" s="12" t="s">
        <v>656</v>
      </c>
    </row>
    <row r="338" spans="2:7" ht="56.25" customHeight="1" x14ac:dyDescent="0.25">
      <c r="B338" s="425" t="s">
        <v>219</v>
      </c>
      <c r="C338" s="413"/>
      <c r="D338" s="403" t="s">
        <v>221</v>
      </c>
      <c r="E338" s="12" t="s">
        <v>361</v>
      </c>
      <c r="F338" s="11"/>
      <c r="G338" s="12" t="s">
        <v>657</v>
      </c>
    </row>
    <row r="339" spans="2:7" ht="18.75" customHeight="1" x14ac:dyDescent="0.25">
      <c r="B339" s="426"/>
      <c r="C339" s="414"/>
      <c r="D339" s="403"/>
      <c r="E339" s="12" t="s">
        <v>362</v>
      </c>
      <c r="F339" s="11"/>
      <c r="G339" s="12" t="s">
        <v>706</v>
      </c>
    </row>
    <row r="340" spans="2:7" ht="37.5" customHeight="1" x14ac:dyDescent="0.25">
      <c r="B340" s="425" t="s">
        <v>222</v>
      </c>
      <c r="C340" s="413"/>
      <c r="D340" s="403" t="s">
        <v>228</v>
      </c>
      <c r="E340" s="12" t="s">
        <v>361</v>
      </c>
      <c r="F340" s="11"/>
      <c r="G340" s="12" t="s">
        <v>681</v>
      </c>
    </row>
    <row r="341" spans="2:7" ht="18.75" customHeight="1" x14ac:dyDescent="0.25">
      <c r="B341" s="426"/>
      <c r="C341" s="414"/>
      <c r="D341" s="403"/>
      <c r="E341" s="12" t="s">
        <v>362</v>
      </c>
      <c r="F341" s="11"/>
      <c r="G341" s="12" t="s">
        <v>726</v>
      </c>
    </row>
    <row r="342" spans="2:7" ht="56.25" customHeight="1" x14ac:dyDescent="0.25">
      <c r="B342" s="425" t="s">
        <v>223</v>
      </c>
      <c r="C342" s="413"/>
      <c r="D342" s="403" t="s">
        <v>229</v>
      </c>
      <c r="E342" s="12" t="s">
        <v>741</v>
      </c>
      <c r="F342" s="11"/>
      <c r="G342" s="12" t="s">
        <v>617</v>
      </c>
    </row>
    <row r="343" spans="2:7" ht="18.75" customHeight="1" x14ac:dyDescent="0.25">
      <c r="B343" s="426"/>
      <c r="C343" s="414"/>
      <c r="D343" s="403"/>
      <c r="E343" s="12" t="s">
        <v>362</v>
      </c>
      <c r="F343" s="11"/>
      <c r="G343" s="12" t="s">
        <v>660</v>
      </c>
    </row>
    <row r="344" spans="2:7" ht="37.5" customHeight="1" x14ac:dyDescent="0.25">
      <c r="B344" s="425" t="s">
        <v>224</v>
      </c>
      <c r="C344" s="413"/>
      <c r="D344" s="403" t="s">
        <v>230</v>
      </c>
      <c r="E344" s="12" t="s">
        <v>361</v>
      </c>
      <c r="F344" s="11"/>
      <c r="G344" s="12" t="s">
        <v>683</v>
      </c>
    </row>
    <row r="345" spans="2:7" ht="18.75" customHeight="1" x14ac:dyDescent="0.25">
      <c r="B345" s="426"/>
      <c r="C345" s="414"/>
      <c r="D345" s="403"/>
      <c r="E345" s="12" t="s">
        <v>362</v>
      </c>
      <c r="F345" s="11"/>
      <c r="G345" s="12" t="s">
        <v>618</v>
      </c>
    </row>
    <row r="346" spans="2:7" ht="56.25" customHeight="1" x14ac:dyDescent="0.25">
      <c r="B346" s="425" t="s">
        <v>225</v>
      </c>
      <c r="C346" s="413"/>
      <c r="D346" s="403" t="s">
        <v>231</v>
      </c>
      <c r="E346" s="12" t="s">
        <v>361</v>
      </c>
      <c r="F346" s="11"/>
      <c r="G346" s="12" t="s">
        <v>661</v>
      </c>
    </row>
    <row r="347" spans="2:7" ht="18.75" customHeight="1" x14ac:dyDescent="0.25">
      <c r="B347" s="426"/>
      <c r="C347" s="414"/>
      <c r="D347" s="403"/>
      <c r="E347" s="12" t="s">
        <v>362</v>
      </c>
      <c r="F347" s="11"/>
      <c r="G347" s="12" t="s">
        <v>663</v>
      </c>
    </row>
    <row r="348" spans="2:7" ht="18.75" customHeight="1" x14ac:dyDescent="0.25">
      <c r="B348" s="425" t="s">
        <v>226</v>
      </c>
      <c r="C348" s="413"/>
      <c r="D348" s="403" t="s">
        <v>232</v>
      </c>
      <c r="E348" s="12" t="s">
        <v>476</v>
      </c>
      <c r="F348" s="11"/>
      <c r="G348" s="12" t="s">
        <v>664</v>
      </c>
    </row>
    <row r="349" spans="2:7" ht="18.75" customHeight="1" x14ac:dyDescent="0.25">
      <c r="B349" s="430"/>
      <c r="C349" s="422"/>
      <c r="D349" s="403"/>
      <c r="E349" s="12" t="s">
        <v>477</v>
      </c>
      <c r="F349" s="11"/>
      <c r="G349" s="12" t="s">
        <v>658</v>
      </c>
    </row>
    <row r="350" spans="2:7" ht="18.75" customHeight="1" x14ac:dyDescent="0.25">
      <c r="B350" s="430"/>
      <c r="C350" s="422"/>
      <c r="D350" s="403"/>
      <c r="E350" s="12" t="s">
        <v>478</v>
      </c>
      <c r="F350" s="11"/>
      <c r="G350" s="12" t="s">
        <v>682</v>
      </c>
    </row>
    <row r="351" spans="2:7" ht="18.75" customHeight="1" x14ac:dyDescent="0.25">
      <c r="B351" s="426"/>
      <c r="C351" s="414"/>
      <c r="D351" s="403"/>
      <c r="E351" s="12" t="s">
        <v>479</v>
      </c>
      <c r="F351" s="11"/>
      <c r="G351" s="12" t="s">
        <v>684</v>
      </c>
    </row>
    <row r="352" spans="2:7" ht="75" customHeight="1" x14ac:dyDescent="0.25">
      <c r="B352" s="425" t="s">
        <v>227</v>
      </c>
      <c r="C352" s="413"/>
      <c r="D352" s="402" t="s">
        <v>234</v>
      </c>
      <c r="E352" s="12" t="s">
        <v>937</v>
      </c>
      <c r="F352" s="11"/>
      <c r="G352" s="12" t="s">
        <v>619</v>
      </c>
    </row>
    <row r="353" spans="2:7" ht="18.75" customHeight="1" x14ac:dyDescent="0.25">
      <c r="B353" s="430"/>
      <c r="C353" s="422"/>
      <c r="D353" s="402"/>
      <c r="E353" s="12" t="s">
        <v>938</v>
      </c>
      <c r="F353" s="11"/>
      <c r="G353" s="12" t="s">
        <v>685</v>
      </c>
    </row>
    <row r="354" spans="2:7" ht="18.75" customHeight="1" x14ac:dyDescent="0.25">
      <c r="B354" s="430"/>
      <c r="C354" s="422"/>
      <c r="D354" s="402"/>
      <c r="E354" s="12" t="s">
        <v>480</v>
      </c>
      <c r="F354" s="11"/>
      <c r="G354" s="12" t="s">
        <v>686</v>
      </c>
    </row>
    <row r="355" spans="2:7" ht="18.75" customHeight="1" x14ac:dyDescent="0.25">
      <c r="B355" s="430"/>
      <c r="C355" s="422"/>
      <c r="D355" s="402"/>
      <c r="E355" s="12" t="s">
        <v>481</v>
      </c>
      <c r="F355" s="11"/>
      <c r="G355" s="12" t="s">
        <v>687</v>
      </c>
    </row>
    <row r="356" spans="2:7" ht="18.75" customHeight="1" x14ac:dyDescent="0.25">
      <c r="B356" s="430"/>
      <c r="C356" s="422"/>
      <c r="D356" s="402"/>
      <c r="E356" s="12" t="s">
        <v>482</v>
      </c>
      <c r="F356" s="11"/>
      <c r="G356" s="12" t="s">
        <v>688</v>
      </c>
    </row>
    <row r="357" spans="2:7" ht="18.75" customHeight="1" x14ac:dyDescent="0.25">
      <c r="B357" s="430"/>
      <c r="C357" s="422"/>
      <c r="D357" s="402"/>
      <c r="E357" s="12" t="s">
        <v>483</v>
      </c>
      <c r="F357" s="11"/>
      <c r="G357" s="12" t="s">
        <v>689</v>
      </c>
    </row>
    <row r="358" spans="2:7" ht="18.75" customHeight="1" x14ac:dyDescent="0.25">
      <c r="B358" s="430"/>
      <c r="C358" s="422"/>
      <c r="D358" s="402"/>
      <c r="E358" s="12" t="s">
        <v>939</v>
      </c>
      <c r="F358" s="11"/>
      <c r="G358" s="12" t="s">
        <v>620</v>
      </c>
    </row>
    <row r="359" spans="2:7" ht="18.75" customHeight="1" x14ac:dyDescent="0.25">
      <c r="B359" s="430"/>
      <c r="C359" s="422"/>
      <c r="D359" s="402"/>
      <c r="E359" s="12" t="s">
        <v>940</v>
      </c>
      <c r="F359" s="11"/>
      <c r="G359" s="12" t="s">
        <v>690</v>
      </c>
    </row>
    <row r="360" spans="2:7" ht="18.75" customHeight="1" x14ac:dyDescent="0.25">
      <c r="B360" s="430"/>
      <c r="C360" s="422"/>
      <c r="D360" s="402"/>
      <c r="E360" s="12" t="s">
        <v>484</v>
      </c>
      <c r="F360" s="11"/>
      <c r="G360" s="12" t="s">
        <v>621</v>
      </c>
    </row>
    <row r="361" spans="2:7" ht="18.75" customHeight="1" x14ac:dyDescent="0.25">
      <c r="B361" s="430"/>
      <c r="C361" s="422"/>
      <c r="D361" s="402"/>
      <c r="E361" s="12" t="s">
        <v>485</v>
      </c>
      <c r="F361" s="11"/>
      <c r="G361" s="12" t="s">
        <v>696</v>
      </c>
    </row>
    <row r="362" spans="2:7" ht="18.75" customHeight="1" x14ac:dyDescent="0.25">
      <c r="B362" s="430"/>
      <c r="C362" s="422"/>
      <c r="D362" s="402"/>
      <c r="E362" s="12" t="s">
        <v>486</v>
      </c>
      <c r="F362" s="11"/>
      <c r="G362" s="12" t="s">
        <v>691</v>
      </c>
    </row>
    <row r="363" spans="2:7" ht="18.75" customHeight="1" x14ac:dyDescent="0.25">
      <c r="B363" s="430"/>
      <c r="C363" s="422"/>
      <c r="D363" s="402"/>
      <c r="E363" s="12" t="s">
        <v>487</v>
      </c>
      <c r="F363" s="11"/>
      <c r="G363" s="12" t="s">
        <v>692</v>
      </c>
    </row>
    <row r="364" spans="2:7" ht="18.75" customHeight="1" x14ac:dyDescent="0.25">
      <c r="B364" s="430"/>
      <c r="C364" s="422"/>
      <c r="D364" s="402"/>
      <c r="E364" s="12" t="s">
        <v>941</v>
      </c>
      <c r="F364" s="11"/>
      <c r="G364" s="12" t="s">
        <v>622</v>
      </c>
    </row>
    <row r="365" spans="2:7" ht="18.75" customHeight="1" x14ac:dyDescent="0.25">
      <c r="B365" s="430"/>
      <c r="C365" s="422"/>
      <c r="D365" s="402"/>
      <c r="E365" s="12" t="s">
        <v>942</v>
      </c>
      <c r="F365" s="11"/>
      <c r="G365" s="12" t="s">
        <v>693</v>
      </c>
    </row>
    <row r="366" spans="2:7" ht="18.75" customHeight="1" x14ac:dyDescent="0.25">
      <c r="B366" s="430"/>
      <c r="C366" s="422"/>
      <c r="D366" s="402"/>
      <c r="E366" s="12" t="s">
        <v>488</v>
      </c>
      <c r="F366" s="11"/>
      <c r="G366" s="12" t="s">
        <v>698</v>
      </c>
    </row>
    <row r="367" spans="2:7" ht="18.75" customHeight="1" x14ac:dyDescent="0.25">
      <c r="B367" s="430"/>
      <c r="C367" s="422"/>
      <c r="D367" s="402"/>
      <c r="E367" s="12" t="s">
        <v>489</v>
      </c>
      <c r="F367" s="11"/>
      <c r="G367" s="12" t="s">
        <v>694</v>
      </c>
    </row>
    <row r="368" spans="2:7" ht="18.75" customHeight="1" x14ac:dyDescent="0.25">
      <c r="B368" s="430"/>
      <c r="C368" s="422"/>
      <c r="D368" s="402"/>
      <c r="E368" s="12" t="s">
        <v>490</v>
      </c>
      <c r="F368" s="11"/>
      <c r="G368" s="12" t="s">
        <v>695</v>
      </c>
    </row>
    <row r="369" spans="2:7" ht="18.75" customHeight="1" x14ac:dyDescent="0.25">
      <c r="B369" s="430"/>
      <c r="C369" s="422"/>
      <c r="D369" s="402"/>
      <c r="E369" s="12" t="s">
        <v>491</v>
      </c>
      <c r="F369" s="11"/>
      <c r="G369" s="12" t="s">
        <v>697</v>
      </c>
    </row>
    <row r="370" spans="2:7" ht="18.75" customHeight="1" x14ac:dyDescent="0.25">
      <c r="B370" s="426"/>
      <c r="C370" s="414"/>
      <c r="D370" s="402"/>
      <c r="E370" s="12" t="s">
        <v>492</v>
      </c>
      <c r="F370" s="11"/>
      <c r="G370" s="12" t="s">
        <v>699</v>
      </c>
    </row>
    <row r="371" spans="2:7" ht="93.75" customHeight="1" x14ac:dyDescent="0.25">
      <c r="B371" s="411" t="s">
        <v>227</v>
      </c>
      <c r="C371" s="413" t="s">
        <v>5</v>
      </c>
      <c r="D371" s="400" t="s">
        <v>817</v>
      </c>
      <c r="E371" s="12" t="s">
        <v>321</v>
      </c>
      <c r="F371" s="11"/>
      <c r="G371" s="12" t="s">
        <v>623</v>
      </c>
    </row>
    <row r="372" spans="2:7" ht="18.75" customHeight="1" x14ac:dyDescent="0.25">
      <c r="B372" s="412"/>
      <c r="C372" s="414"/>
      <c r="D372" s="400"/>
      <c r="E372" s="12" t="s">
        <v>390</v>
      </c>
      <c r="F372" s="11"/>
      <c r="G372" s="12" t="s">
        <v>700</v>
      </c>
    </row>
    <row r="373" spans="2:7" ht="37.5" customHeight="1" x14ac:dyDescent="0.25">
      <c r="B373" s="411" t="s">
        <v>233</v>
      </c>
      <c r="C373" s="413"/>
      <c r="D373" s="403" t="s">
        <v>235</v>
      </c>
      <c r="E373" s="12" t="s">
        <v>741</v>
      </c>
      <c r="F373" s="11"/>
      <c r="G373" s="12" t="s">
        <v>624</v>
      </c>
    </row>
    <row r="374" spans="2:7" ht="18.75" customHeight="1" x14ac:dyDescent="0.25">
      <c r="B374" s="412"/>
      <c r="C374" s="414"/>
      <c r="D374" s="403"/>
      <c r="E374" s="12" t="s">
        <v>362</v>
      </c>
      <c r="F374" s="11"/>
      <c r="G374" s="12" t="s">
        <v>625</v>
      </c>
    </row>
    <row r="375" spans="2:7" ht="56.25" customHeight="1" x14ac:dyDescent="0.25">
      <c r="B375" s="411" t="s">
        <v>236</v>
      </c>
      <c r="C375" s="427"/>
      <c r="D375" s="402" t="s">
        <v>238</v>
      </c>
      <c r="E375" s="12" t="s">
        <v>494</v>
      </c>
      <c r="F375" s="11"/>
      <c r="G375" s="12" t="s">
        <v>701</v>
      </c>
    </row>
    <row r="376" spans="2:7" ht="18.75" customHeight="1" x14ac:dyDescent="0.25">
      <c r="B376" s="421"/>
      <c r="C376" s="429"/>
      <c r="D376" s="402"/>
      <c r="E376" s="12" t="s">
        <v>495</v>
      </c>
      <c r="F376" s="11"/>
      <c r="G376" s="12" t="s">
        <v>702</v>
      </c>
    </row>
    <row r="377" spans="2:7" ht="18.75" customHeight="1" x14ac:dyDescent="0.25">
      <c r="B377" s="412"/>
      <c r="C377" s="428"/>
      <c r="D377" s="402"/>
      <c r="E377" s="12" t="s">
        <v>496</v>
      </c>
      <c r="F377" s="11"/>
      <c r="G377" s="12" t="s">
        <v>645</v>
      </c>
    </row>
    <row r="378" spans="2:7" ht="56.25" x14ac:dyDescent="0.25">
      <c r="B378" s="42" t="s">
        <v>237</v>
      </c>
      <c r="C378" s="43"/>
      <c r="D378" s="6" t="s">
        <v>240</v>
      </c>
      <c r="E378" s="12" t="s">
        <v>493</v>
      </c>
      <c r="F378" s="11"/>
      <c r="G378" s="12" t="s">
        <v>703</v>
      </c>
    </row>
    <row r="379" spans="2:7" ht="18.75" customHeight="1" x14ac:dyDescent="0.25">
      <c r="B379" s="411" t="s">
        <v>239</v>
      </c>
      <c r="C379" s="413"/>
      <c r="D379" s="401" t="s">
        <v>821</v>
      </c>
      <c r="E379" s="12" t="s">
        <v>497</v>
      </c>
      <c r="F379" s="11"/>
      <c r="G379" s="12" t="s">
        <v>626</v>
      </c>
    </row>
    <row r="380" spans="2:7" ht="18.75" customHeight="1" x14ac:dyDescent="0.25">
      <c r="B380" s="421"/>
      <c r="C380" s="422"/>
      <c r="D380" s="401"/>
      <c r="E380" s="12" t="s">
        <v>498</v>
      </c>
      <c r="F380" s="11"/>
      <c r="G380" s="12" t="s">
        <v>627</v>
      </c>
    </row>
    <row r="381" spans="2:7" ht="18.75" customHeight="1" x14ac:dyDescent="0.25">
      <c r="B381" s="421"/>
      <c r="C381" s="422"/>
      <c r="D381" s="401"/>
      <c r="E381" s="12" t="s">
        <v>499</v>
      </c>
      <c r="F381" s="11"/>
      <c r="G381" s="12" t="s">
        <v>704</v>
      </c>
    </row>
    <row r="382" spans="2:7" ht="18.75" customHeight="1" x14ac:dyDescent="0.25">
      <c r="B382" s="421"/>
      <c r="C382" s="422"/>
      <c r="D382" s="401"/>
      <c r="E382" s="12" t="s">
        <v>500</v>
      </c>
      <c r="F382" s="11"/>
      <c r="G382" s="12" t="s">
        <v>628</v>
      </c>
    </row>
    <row r="383" spans="2:7" ht="18.75" customHeight="1" x14ac:dyDescent="0.25">
      <c r="B383" s="421"/>
      <c r="C383" s="422"/>
      <c r="D383" s="401"/>
      <c r="E383" s="12" t="s">
        <v>501</v>
      </c>
      <c r="F383" s="11"/>
      <c r="G383" s="12" t="s">
        <v>629</v>
      </c>
    </row>
    <row r="384" spans="2:7" ht="18.75" customHeight="1" x14ac:dyDescent="0.25">
      <c r="B384" s="412"/>
      <c r="C384" s="414"/>
      <c r="D384" s="401"/>
      <c r="E384" s="12" t="s">
        <v>502</v>
      </c>
      <c r="F384" s="11"/>
      <c r="G384" s="12" t="s">
        <v>707</v>
      </c>
    </row>
    <row r="385" spans="2:7" ht="18.75" x14ac:dyDescent="0.25">
      <c r="B385" s="408" t="s">
        <v>28</v>
      </c>
      <c r="C385" s="408"/>
      <c r="D385" s="408"/>
      <c r="E385" s="408"/>
      <c r="F385" s="11"/>
      <c r="G385" s="12" t="s">
        <v>718</v>
      </c>
    </row>
    <row r="386" spans="2:7" ht="56.25" customHeight="1" x14ac:dyDescent="0.25">
      <c r="B386" s="437" t="s">
        <v>241</v>
      </c>
      <c r="C386" s="440"/>
      <c r="D386" s="423" t="s">
        <v>242</v>
      </c>
      <c r="E386" s="14" t="s">
        <v>503</v>
      </c>
      <c r="F386" s="11"/>
      <c r="G386" s="12" t="s">
        <v>719</v>
      </c>
    </row>
    <row r="387" spans="2:7" ht="18.75" customHeight="1" x14ac:dyDescent="0.25">
      <c r="B387" s="438"/>
      <c r="C387" s="441"/>
      <c r="D387" s="423"/>
      <c r="E387" s="14" t="s">
        <v>38</v>
      </c>
      <c r="F387" s="11"/>
      <c r="G387" s="12" t="s">
        <v>720</v>
      </c>
    </row>
    <row r="388" spans="2:7" ht="18.75" customHeight="1" x14ac:dyDescent="0.25">
      <c r="B388" s="438"/>
      <c r="C388" s="441"/>
      <c r="D388" s="423"/>
      <c r="E388" s="14" t="s">
        <v>504</v>
      </c>
      <c r="F388" s="11"/>
      <c r="G388" s="12" t="s">
        <v>713</v>
      </c>
    </row>
    <row r="389" spans="2:7" ht="18.75" customHeight="1" x14ac:dyDescent="0.25">
      <c r="B389" s="438"/>
      <c r="C389" s="441"/>
      <c r="D389" s="423"/>
      <c r="E389" s="14" t="s">
        <v>505</v>
      </c>
      <c r="F389" s="11"/>
      <c r="G389" s="12" t="s">
        <v>670</v>
      </c>
    </row>
    <row r="390" spans="2:7" ht="18.75" customHeight="1" x14ac:dyDescent="0.25">
      <c r="B390" s="438"/>
      <c r="C390" s="441"/>
      <c r="D390" s="423"/>
      <c r="E390" s="14" t="s">
        <v>506</v>
      </c>
      <c r="F390" s="11"/>
      <c r="G390" s="12" t="s">
        <v>709</v>
      </c>
    </row>
    <row r="391" spans="2:7" ht="18.75" customHeight="1" x14ac:dyDescent="0.25">
      <c r="B391" s="438"/>
      <c r="C391" s="441"/>
      <c r="D391" s="423"/>
      <c r="E391" s="14" t="s">
        <v>507</v>
      </c>
      <c r="F391" s="11"/>
      <c r="G391" s="12" t="s">
        <v>712</v>
      </c>
    </row>
    <row r="392" spans="2:7" ht="18.75" customHeight="1" x14ac:dyDescent="0.25">
      <c r="B392" s="438"/>
      <c r="C392" s="441"/>
      <c r="D392" s="423"/>
      <c r="E392" s="14" t="s">
        <v>508</v>
      </c>
      <c r="F392" s="11"/>
      <c r="G392" s="12" t="s">
        <v>630</v>
      </c>
    </row>
    <row r="393" spans="2:7" ht="18.75" customHeight="1" x14ac:dyDescent="0.25">
      <c r="B393" s="438"/>
      <c r="C393" s="441"/>
      <c r="D393" s="423"/>
      <c r="E393" s="14" t="s">
        <v>509</v>
      </c>
      <c r="F393" s="11"/>
      <c r="G393" s="12" t="s">
        <v>717</v>
      </c>
    </row>
    <row r="394" spans="2:7" ht="18.75" customHeight="1" x14ac:dyDescent="0.25">
      <c r="B394" s="438"/>
      <c r="C394" s="441"/>
      <c r="D394" s="423"/>
      <c r="E394" s="14" t="s">
        <v>510</v>
      </c>
      <c r="F394" s="11"/>
      <c r="G394" s="12" t="s">
        <v>631</v>
      </c>
    </row>
    <row r="395" spans="2:7" ht="18.75" customHeight="1" x14ac:dyDescent="0.25">
      <c r="B395" s="439"/>
      <c r="C395" s="442"/>
      <c r="D395" s="423"/>
      <c r="E395" s="14" t="s">
        <v>511</v>
      </c>
      <c r="F395" s="11"/>
      <c r="G395" s="12" t="s">
        <v>708</v>
      </c>
    </row>
    <row r="396" spans="2:7" ht="18.75" customHeight="1" x14ac:dyDescent="0.25">
      <c r="B396" s="437" t="s">
        <v>241</v>
      </c>
      <c r="C396" s="413" t="s">
        <v>5</v>
      </c>
      <c r="D396" s="424" t="s">
        <v>243</v>
      </c>
      <c r="E396" s="14" t="s">
        <v>38</v>
      </c>
      <c r="F396" s="11"/>
      <c r="G396" s="12" t="s">
        <v>710</v>
      </c>
    </row>
    <row r="397" spans="2:7" ht="18.75" customHeight="1" x14ac:dyDescent="0.25">
      <c r="B397" s="438"/>
      <c r="C397" s="422"/>
      <c r="D397" s="424"/>
      <c r="E397" s="14" t="s">
        <v>504</v>
      </c>
      <c r="F397" s="11"/>
      <c r="G397" s="12" t="s">
        <v>711</v>
      </c>
    </row>
    <row r="398" spans="2:7" ht="18.75" customHeight="1" x14ac:dyDescent="0.25">
      <c r="B398" s="438"/>
      <c r="C398" s="422"/>
      <c r="D398" s="424"/>
      <c r="E398" s="14" t="s">
        <v>505</v>
      </c>
      <c r="F398" s="11"/>
      <c r="G398" s="12" t="s">
        <v>722</v>
      </c>
    </row>
    <row r="399" spans="2:7" ht="18.75" customHeight="1" x14ac:dyDescent="0.25">
      <c r="B399" s="438"/>
      <c r="C399" s="422"/>
      <c r="D399" s="424"/>
      <c r="E399" s="14" t="s">
        <v>506</v>
      </c>
      <c r="F399" s="11"/>
      <c r="G399" s="12" t="s">
        <v>714</v>
      </c>
    </row>
    <row r="400" spans="2:7" ht="18.75" customHeight="1" x14ac:dyDescent="0.25">
      <c r="B400" s="438"/>
      <c r="C400" s="422"/>
      <c r="D400" s="424"/>
      <c r="E400" s="14" t="s">
        <v>507</v>
      </c>
      <c r="F400" s="11"/>
      <c r="G400" s="12" t="s">
        <v>721</v>
      </c>
    </row>
    <row r="401" spans="2:7" ht="18.75" customHeight="1" x14ac:dyDescent="0.25">
      <c r="B401" s="438"/>
      <c r="C401" s="422"/>
      <c r="D401" s="424"/>
      <c r="E401" s="14" t="s">
        <v>508</v>
      </c>
      <c r="F401" s="11"/>
      <c r="G401" s="12" t="s">
        <v>723</v>
      </c>
    </row>
    <row r="402" spans="2:7" ht="18.75" customHeight="1" x14ac:dyDescent="0.25">
      <c r="B402" s="438"/>
      <c r="C402" s="422"/>
      <c r="D402" s="424"/>
      <c r="E402" s="14" t="s">
        <v>509</v>
      </c>
      <c r="F402" s="11"/>
      <c r="G402" s="12" t="s">
        <v>724</v>
      </c>
    </row>
    <row r="403" spans="2:7" ht="18.75" customHeight="1" x14ac:dyDescent="0.25">
      <c r="B403" s="439"/>
      <c r="C403" s="414"/>
      <c r="D403" s="424"/>
      <c r="E403" s="14" t="s">
        <v>510</v>
      </c>
      <c r="F403" s="11"/>
      <c r="G403" s="12" t="s">
        <v>725</v>
      </c>
    </row>
    <row r="404" spans="2:7" ht="18.75" customHeight="1" x14ac:dyDescent="0.25">
      <c r="B404" s="437" t="s">
        <v>241</v>
      </c>
      <c r="C404" s="413" t="s">
        <v>6</v>
      </c>
      <c r="D404" s="424" t="s">
        <v>244</v>
      </c>
      <c r="E404" s="16" t="s">
        <v>513</v>
      </c>
      <c r="F404" s="11"/>
      <c r="G404" s="12" t="s">
        <v>632</v>
      </c>
    </row>
    <row r="405" spans="2:7" ht="18.75" customHeight="1" x14ac:dyDescent="0.25">
      <c r="B405" s="438"/>
      <c r="C405" s="422"/>
      <c r="D405" s="424"/>
      <c r="E405" s="16" t="s">
        <v>512</v>
      </c>
      <c r="F405" s="11"/>
      <c r="G405" s="12" t="s">
        <v>633</v>
      </c>
    </row>
    <row r="406" spans="2:7" ht="18.75" customHeight="1" x14ac:dyDescent="0.25">
      <c r="B406" s="438"/>
      <c r="C406" s="422"/>
      <c r="D406" s="424"/>
      <c r="E406" s="16" t="s">
        <v>514</v>
      </c>
      <c r="F406" s="11"/>
      <c r="G406" s="12" t="s">
        <v>729</v>
      </c>
    </row>
    <row r="407" spans="2:7" ht="18.75" customHeight="1" x14ac:dyDescent="0.25">
      <c r="B407" s="438"/>
      <c r="C407" s="422"/>
      <c r="D407" s="424"/>
      <c r="E407" s="16" t="s">
        <v>522</v>
      </c>
      <c r="F407" s="11"/>
      <c r="G407" s="12" t="s">
        <v>727</v>
      </c>
    </row>
    <row r="408" spans="2:7" ht="18.75" customHeight="1" x14ac:dyDescent="0.25">
      <c r="B408" s="438"/>
      <c r="C408" s="422"/>
      <c r="D408" s="424"/>
      <c r="E408" s="16" t="s">
        <v>515</v>
      </c>
      <c r="F408" s="11"/>
      <c r="G408" s="12" t="s">
        <v>728</v>
      </c>
    </row>
    <row r="409" spans="2:7" ht="18.75" customHeight="1" x14ac:dyDescent="0.25">
      <c r="B409" s="438"/>
      <c r="C409" s="422"/>
      <c r="D409" s="424"/>
      <c r="E409" s="16" t="s">
        <v>523</v>
      </c>
      <c r="F409" s="11"/>
      <c r="G409" s="12" t="s">
        <v>634</v>
      </c>
    </row>
    <row r="410" spans="2:7" ht="18.75" customHeight="1" x14ac:dyDescent="0.25">
      <c r="B410" s="438"/>
      <c r="C410" s="422"/>
      <c r="D410" s="424"/>
      <c r="E410" s="16" t="s">
        <v>516</v>
      </c>
      <c r="F410" s="11"/>
      <c r="G410" s="12" t="s">
        <v>730</v>
      </c>
    </row>
    <row r="411" spans="2:7" ht="18.75" customHeight="1" x14ac:dyDescent="0.25">
      <c r="B411" s="438"/>
      <c r="C411" s="422"/>
      <c r="D411" s="424"/>
      <c r="E411" s="16" t="s">
        <v>524</v>
      </c>
      <c r="F411" s="11"/>
      <c r="G411" s="12" t="s">
        <v>635</v>
      </c>
    </row>
    <row r="412" spans="2:7" ht="18.75" customHeight="1" x14ac:dyDescent="0.25">
      <c r="B412" s="438"/>
      <c r="C412" s="422"/>
      <c r="D412" s="424"/>
      <c r="E412" s="16" t="s">
        <v>517</v>
      </c>
      <c r="F412" s="11"/>
      <c r="G412" s="12" t="s">
        <v>636</v>
      </c>
    </row>
    <row r="413" spans="2:7" ht="18.75" customHeight="1" x14ac:dyDescent="0.25">
      <c r="B413" s="438"/>
      <c r="C413" s="422"/>
      <c r="D413" s="424"/>
      <c r="E413" s="16" t="s">
        <v>525</v>
      </c>
      <c r="F413" s="11"/>
      <c r="G413" s="12" t="s">
        <v>732</v>
      </c>
    </row>
    <row r="414" spans="2:7" ht="18.75" customHeight="1" x14ac:dyDescent="0.25">
      <c r="B414" s="438"/>
      <c r="C414" s="422"/>
      <c r="D414" s="424"/>
      <c r="E414" s="16" t="s">
        <v>518</v>
      </c>
      <c r="F414" s="11"/>
      <c r="G414" s="12" t="s">
        <v>637</v>
      </c>
    </row>
    <row r="415" spans="2:7" ht="18.75" customHeight="1" x14ac:dyDescent="0.25">
      <c r="B415" s="438"/>
      <c r="C415" s="422"/>
      <c r="D415" s="424"/>
      <c r="E415" s="16" t="s">
        <v>528</v>
      </c>
      <c r="F415" s="11"/>
      <c r="G415" s="12" t="s">
        <v>638</v>
      </c>
    </row>
    <row r="416" spans="2:7" ht="18.75" customHeight="1" x14ac:dyDescent="0.25">
      <c r="B416" s="438"/>
      <c r="C416" s="422"/>
      <c r="D416" s="424"/>
      <c r="E416" s="16" t="s">
        <v>519</v>
      </c>
      <c r="F416" s="11"/>
      <c r="G416" s="12" t="s">
        <v>733</v>
      </c>
    </row>
    <row r="417" spans="2:7" ht="18.75" customHeight="1" x14ac:dyDescent="0.25">
      <c r="B417" s="438"/>
      <c r="C417" s="422"/>
      <c r="D417" s="424"/>
      <c r="E417" s="16" t="s">
        <v>526</v>
      </c>
      <c r="F417" s="11"/>
      <c r="G417" s="12" t="s">
        <v>639</v>
      </c>
    </row>
    <row r="418" spans="2:7" ht="18.75" customHeight="1" x14ac:dyDescent="0.25">
      <c r="B418" s="438"/>
      <c r="C418" s="422"/>
      <c r="D418" s="424"/>
      <c r="E418" s="16" t="s">
        <v>527</v>
      </c>
      <c r="F418" s="11"/>
      <c r="G418" s="12" t="s">
        <v>640</v>
      </c>
    </row>
    <row r="419" spans="2:7" ht="18.75" customHeight="1" x14ac:dyDescent="0.25">
      <c r="B419" s="438"/>
      <c r="C419" s="422"/>
      <c r="D419" s="424"/>
      <c r="E419" s="16" t="s">
        <v>520</v>
      </c>
      <c r="F419" s="11"/>
      <c r="G419" s="12" t="s">
        <v>655</v>
      </c>
    </row>
    <row r="420" spans="2:7" ht="18.75" customHeight="1" x14ac:dyDescent="0.25">
      <c r="B420" s="439"/>
      <c r="C420" s="414"/>
      <c r="D420" s="424"/>
      <c r="E420" s="16" t="s">
        <v>521</v>
      </c>
      <c r="F420" s="11"/>
    </row>
    <row r="421" spans="2:7" ht="56.25" customHeight="1" x14ac:dyDescent="0.25">
      <c r="B421" s="437" t="s">
        <v>271</v>
      </c>
      <c r="C421" s="413"/>
      <c r="D421" s="402" t="s">
        <v>272</v>
      </c>
      <c r="E421" s="16" t="s">
        <v>361</v>
      </c>
    </row>
    <row r="422" spans="2:7" ht="18.75" customHeight="1" x14ac:dyDescent="0.25">
      <c r="B422" s="439"/>
      <c r="C422" s="414"/>
      <c r="D422" s="402"/>
      <c r="E422" s="16" t="s">
        <v>362</v>
      </c>
    </row>
    <row r="423" spans="2:7" ht="37.5" x14ac:dyDescent="0.25">
      <c r="B423" s="8" t="s">
        <v>273</v>
      </c>
      <c r="C423" s="43"/>
      <c r="D423" s="6" t="s">
        <v>85</v>
      </c>
      <c r="E423" s="12" t="s">
        <v>390</v>
      </c>
    </row>
    <row r="424" spans="2:7" ht="18.75" customHeight="1" x14ac:dyDescent="0.25">
      <c r="B424" s="437" t="s">
        <v>274</v>
      </c>
      <c r="C424" s="413"/>
      <c r="D424" s="403" t="s">
        <v>275</v>
      </c>
      <c r="E424" s="12" t="s">
        <v>529</v>
      </c>
    </row>
    <row r="425" spans="2:7" ht="18.75" customHeight="1" x14ac:dyDescent="0.25">
      <c r="B425" s="438"/>
      <c r="C425" s="422"/>
      <c r="D425" s="403"/>
      <c r="E425" s="12" t="s">
        <v>531</v>
      </c>
    </row>
    <row r="426" spans="2:7" ht="18.75" customHeight="1" x14ac:dyDescent="0.25">
      <c r="B426" s="438"/>
      <c r="C426" s="422"/>
      <c r="D426" s="403"/>
      <c r="E426" s="12" t="s">
        <v>530</v>
      </c>
    </row>
    <row r="427" spans="2:7" ht="18.75" customHeight="1" x14ac:dyDescent="0.25">
      <c r="B427" s="439"/>
      <c r="C427" s="414"/>
      <c r="D427" s="403"/>
      <c r="E427" s="12" t="s">
        <v>336</v>
      </c>
    </row>
    <row r="428" spans="2:7" ht="56.25" customHeight="1" x14ac:dyDescent="0.25">
      <c r="B428" s="411" t="s">
        <v>274</v>
      </c>
      <c r="C428" s="413" t="s">
        <v>5</v>
      </c>
      <c r="D428" s="400" t="s">
        <v>276</v>
      </c>
      <c r="E428" s="12" t="s">
        <v>532</v>
      </c>
    </row>
    <row r="429" spans="2:7" ht="18.75" customHeight="1" x14ac:dyDescent="0.25">
      <c r="B429" s="421"/>
      <c r="C429" s="422"/>
      <c r="D429" s="400"/>
      <c r="E429" s="12" t="s">
        <v>533</v>
      </c>
    </row>
    <row r="430" spans="2:7" ht="18.75" customHeight="1" x14ac:dyDescent="0.25">
      <c r="B430" s="412"/>
      <c r="C430" s="414"/>
      <c r="D430" s="400"/>
      <c r="E430" s="12" t="s">
        <v>336</v>
      </c>
    </row>
    <row r="431" spans="2:7" ht="56.25" customHeight="1" x14ac:dyDescent="0.25">
      <c r="B431" s="411" t="s">
        <v>277</v>
      </c>
      <c r="C431" s="413"/>
      <c r="D431" s="402" t="s">
        <v>278</v>
      </c>
      <c r="E431" s="16" t="s">
        <v>361</v>
      </c>
    </row>
    <row r="432" spans="2:7" ht="18.75" customHeight="1" x14ac:dyDescent="0.25">
      <c r="B432" s="412"/>
      <c r="C432" s="414"/>
      <c r="D432" s="402"/>
      <c r="E432" s="16" t="s">
        <v>362</v>
      </c>
    </row>
    <row r="433" spans="2:5" ht="75" customHeight="1" x14ac:dyDescent="0.25">
      <c r="B433" s="411" t="s">
        <v>277</v>
      </c>
      <c r="C433" s="413" t="s">
        <v>5</v>
      </c>
      <c r="D433" s="400" t="s">
        <v>279</v>
      </c>
      <c r="E433" s="16" t="s">
        <v>361</v>
      </c>
    </row>
    <row r="434" spans="2:5" ht="18.75" customHeight="1" x14ac:dyDescent="0.25">
      <c r="B434" s="412"/>
      <c r="C434" s="414"/>
      <c r="D434" s="400"/>
      <c r="E434" s="16" t="s">
        <v>362</v>
      </c>
    </row>
    <row r="435" spans="2:5" ht="56.25" customHeight="1" x14ac:dyDescent="0.25">
      <c r="B435" s="415" t="s">
        <v>277</v>
      </c>
      <c r="C435" s="413" t="s">
        <v>6</v>
      </c>
      <c r="D435" s="400" t="s">
        <v>281</v>
      </c>
      <c r="E435" s="12" t="s">
        <v>534</v>
      </c>
    </row>
    <row r="436" spans="2:5" ht="18.75" customHeight="1" x14ac:dyDescent="0.25">
      <c r="B436" s="416"/>
      <c r="C436" s="422"/>
      <c r="D436" s="400"/>
      <c r="E436" s="12" t="s">
        <v>535</v>
      </c>
    </row>
    <row r="437" spans="2:5" ht="18.75" customHeight="1" x14ac:dyDescent="0.25">
      <c r="B437" s="416"/>
      <c r="C437" s="422"/>
      <c r="D437" s="400"/>
      <c r="E437" s="12" t="s">
        <v>536</v>
      </c>
    </row>
    <row r="438" spans="2:5" ht="18.75" customHeight="1" x14ac:dyDescent="0.25">
      <c r="B438" s="416"/>
      <c r="C438" s="422"/>
      <c r="D438" s="400"/>
      <c r="E438" s="12" t="s">
        <v>947</v>
      </c>
    </row>
    <row r="439" spans="2:5" ht="18.75" customHeight="1" x14ac:dyDescent="0.25">
      <c r="B439" s="416"/>
      <c r="C439" s="422"/>
      <c r="D439" s="400"/>
      <c r="E439" s="12" t="s">
        <v>537</v>
      </c>
    </row>
    <row r="440" spans="2:5" ht="18.75" customHeight="1" x14ac:dyDescent="0.25">
      <c r="B440" s="416"/>
      <c r="C440" s="422"/>
      <c r="D440" s="400"/>
      <c r="E440" s="12" t="s">
        <v>538</v>
      </c>
    </row>
    <row r="441" spans="2:5" ht="18.75" customHeight="1" x14ac:dyDescent="0.25">
      <c r="B441" s="416"/>
      <c r="C441" s="422"/>
      <c r="D441" s="400"/>
      <c r="E441" s="12" t="s">
        <v>539</v>
      </c>
    </row>
    <row r="442" spans="2:5" ht="18.75" customHeight="1" x14ac:dyDescent="0.25">
      <c r="B442" s="416"/>
      <c r="C442" s="422"/>
      <c r="D442" s="400"/>
      <c r="E442" s="12" t="s">
        <v>540</v>
      </c>
    </row>
    <row r="443" spans="2:5" ht="18.75" customHeight="1" x14ac:dyDescent="0.25">
      <c r="B443" s="416"/>
      <c r="C443" s="422"/>
      <c r="D443" s="400"/>
      <c r="E443" s="12" t="s">
        <v>541</v>
      </c>
    </row>
    <row r="444" spans="2:5" ht="18.75" customHeight="1" x14ac:dyDescent="0.25">
      <c r="B444" s="416"/>
      <c r="C444" s="422"/>
      <c r="D444" s="400"/>
      <c r="E444" s="12" t="s">
        <v>948</v>
      </c>
    </row>
    <row r="445" spans="2:5" ht="18.75" customHeight="1" x14ac:dyDescent="0.25">
      <c r="B445" s="416"/>
      <c r="C445" s="422"/>
      <c r="D445" s="400"/>
      <c r="E445" s="12" t="s">
        <v>543</v>
      </c>
    </row>
    <row r="446" spans="2:5" ht="18.75" customHeight="1" x14ac:dyDescent="0.25">
      <c r="B446" s="417"/>
      <c r="C446" s="414"/>
      <c r="D446" s="400"/>
      <c r="E446" s="12" t="s">
        <v>544</v>
      </c>
    </row>
    <row r="447" spans="2:5" ht="37.5" customHeight="1" x14ac:dyDescent="0.25">
      <c r="B447" s="411" t="s">
        <v>277</v>
      </c>
      <c r="C447" s="413" t="s">
        <v>32</v>
      </c>
      <c r="D447" s="400" t="s">
        <v>282</v>
      </c>
      <c r="E447" s="14" t="s">
        <v>545</v>
      </c>
    </row>
    <row r="448" spans="2:5" ht="18.75" customHeight="1" x14ac:dyDescent="0.25">
      <c r="B448" s="421"/>
      <c r="C448" s="422"/>
      <c r="D448" s="400"/>
      <c r="E448" s="14" t="s">
        <v>546</v>
      </c>
    </row>
    <row r="449" spans="2:5" ht="18.75" customHeight="1" x14ac:dyDescent="0.25">
      <c r="B449" s="421"/>
      <c r="C449" s="422"/>
      <c r="D449" s="400"/>
      <c r="E449" s="14" t="s">
        <v>547</v>
      </c>
    </row>
    <row r="450" spans="2:5" ht="18.75" customHeight="1" x14ac:dyDescent="0.25">
      <c r="B450" s="412"/>
      <c r="C450" s="414"/>
      <c r="D450" s="400"/>
      <c r="E450" s="14" t="s">
        <v>548</v>
      </c>
    </row>
    <row r="451" spans="2:5" ht="56.25" customHeight="1" x14ac:dyDescent="0.25">
      <c r="B451" s="411" t="s">
        <v>277</v>
      </c>
      <c r="C451" s="413" t="s">
        <v>33</v>
      </c>
      <c r="D451" s="400" t="s">
        <v>283</v>
      </c>
      <c r="E451" s="12" t="s">
        <v>549</v>
      </c>
    </row>
    <row r="452" spans="2:5" ht="18.75" customHeight="1" x14ac:dyDescent="0.25">
      <c r="B452" s="421"/>
      <c r="C452" s="422"/>
      <c r="D452" s="400"/>
      <c r="E452" s="12" t="s">
        <v>550</v>
      </c>
    </row>
    <row r="453" spans="2:5" ht="18.75" customHeight="1" x14ac:dyDescent="0.25">
      <c r="B453" s="412"/>
      <c r="C453" s="414"/>
      <c r="D453" s="400"/>
      <c r="E453" s="12" t="s">
        <v>551</v>
      </c>
    </row>
    <row r="454" spans="2:5" ht="75" customHeight="1" x14ac:dyDescent="0.25">
      <c r="B454" s="411" t="s">
        <v>277</v>
      </c>
      <c r="C454" s="413" t="s">
        <v>34</v>
      </c>
      <c r="D454" s="400" t="s">
        <v>284</v>
      </c>
      <c r="E454" s="12" t="s">
        <v>552</v>
      </c>
    </row>
    <row r="455" spans="2:5" ht="18.75" customHeight="1" x14ac:dyDescent="0.25">
      <c r="B455" s="421"/>
      <c r="C455" s="422"/>
      <c r="D455" s="400"/>
      <c r="E455" s="12" t="s">
        <v>553</v>
      </c>
    </row>
    <row r="456" spans="2:5" ht="18.75" customHeight="1" x14ac:dyDescent="0.25">
      <c r="B456" s="421"/>
      <c r="C456" s="422"/>
      <c r="D456" s="400"/>
      <c r="E456" s="12" t="s">
        <v>554</v>
      </c>
    </row>
    <row r="457" spans="2:5" ht="18.75" customHeight="1" x14ac:dyDescent="0.25">
      <c r="B457" s="412"/>
      <c r="C457" s="414"/>
      <c r="D457" s="400"/>
      <c r="E457" s="12" t="s">
        <v>555</v>
      </c>
    </row>
    <row r="458" spans="2:5" ht="37.5" customHeight="1" x14ac:dyDescent="0.25">
      <c r="B458" s="411" t="s">
        <v>280</v>
      </c>
      <c r="C458" s="413"/>
      <c r="D458" s="402" t="s">
        <v>314</v>
      </c>
      <c r="E458" s="16" t="s">
        <v>361</v>
      </c>
    </row>
    <row r="459" spans="2:5" ht="18.75" customHeight="1" x14ac:dyDescent="0.25">
      <c r="B459" s="412"/>
      <c r="C459" s="414"/>
      <c r="D459" s="402"/>
      <c r="E459" s="16" t="s">
        <v>362</v>
      </c>
    </row>
    <row r="460" spans="2:5" ht="37.5" customHeight="1" x14ac:dyDescent="0.25">
      <c r="B460" s="411" t="s">
        <v>285</v>
      </c>
      <c r="C460" s="413"/>
      <c r="D460" s="402" t="s">
        <v>286</v>
      </c>
      <c r="E460" s="16" t="s">
        <v>361</v>
      </c>
    </row>
    <row r="461" spans="2:5" ht="18.75" customHeight="1" x14ac:dyDescent="0.25">
      <c r="B461" s="412"/>
      <c r="C461" s="414"/>
      <c r="D461" s="402"/>
      <c r="E461" s="16" t="s">
        <v>362</v>
      </c>
    </row>
    <row r="462" spans="2:5" ht="37.5" customHeight="1" x14ac:dyDescent="0.25">
      <c r="B462" s="411" t="s">
        <v>287</v>
      </c>
      <c r="C462" s="413"/>
      <c r="D462" s="402" t="s">
        <v>288</v>
      </c>
      <c r="E462" s="16" t="s">
        <v>361</v>
      </c>
    </row>
    <row r="463" spans="2:5" ht="18.75" customHeight="1" x14ac:dyDescent="0.25">
      <c r="B463" s="412"/>
      <c r="C463" s="414"/>
      <c r="D463" s="402"/>
      <c r="E463" s="16" t="s">
        <v>362</v>
      </c>
    </row>
    <row r="464" spans="2:5" ht="37.5" customHeight="1" x14ac:dyDescent="0.25">
      <c r="B464" s="411" t="s">
        <v>287</v>
      </c>
      <c r="C464" s="413" t="s">
        <v>5</v>
      </c>
      <c r="D464" s="400" t="s">
        <v>289</v>
      </c>
      <c r="E464" s="12" t="s">
        <v>556</v>
      </c>
    </row>
    <row r="465" spans="2:5" ht="18.75" customHeight="1" x14ac:dyDescent="0.25">
      <c r="B465" s="421"/>
      <c r="C465" s="422"/>
      <c r="D465" s="400"/>
      <c r="E465" s="12" t="s">
        <v>557</v>
      </c>
    </row>
    <row r="466" spans="2:5" ht="18.75" customHeight="1" x14ac:dyDescent="0.25">
      <c r="B466" s="421"/>
      <c r="C466" s="422"/>
      <c r="D466" s="400"/>
      <c r="E466" s="12" t="s">
        <v>558</v>
      </c>
    </row>
    <row r="467" spans="2:5" ht="18.75" customHeight="1" x14ac:dyDescent="0.25">
      <c r="B467" s="421"/>
      <c r="C467" s="422"/>
      <c r="D467" s="400"/>
      <c r="E467" s="12" t="s">
        <v>559</v>
      </c>
    </row>
    <row r="468" spans="2:5" ht="18.75" customHeight="1" x14ac:dyDescent="0.25">
      <c r="B468" s="421"/>
      <c r="C468" s="422"/>
      <c r="D468" s="400"/>
      <c r="E468" s="12" t="s">
        <v>560</v>
      </c>
    </row>
    <row r="469" spans="2:5" ht="18.75" customHeight="1" x14ac:dyDescent="0.25">
      <c r="B469" s="421"/>
      <c r="C469" s="422"/>
      <c r="D469" s="400"/>
      <c r="E469" s="12" t="s">
        <v>561</v>
      </c>
    </row>
    <row r="470" spans="2:5" ht="18.75" customHeight="1" x14ac:dyDescent="0.25">
      <c r="B470" s="421"/>
      <c r="C470" s="422"/>
      <c r="D470" s="400"/>
      <c r="E470" s="12" t="s">
        <v>562</v>
      </c>
    </row>
    <row r="471" spans="2:5" ht="18.75" customHeight="1" x14ac:dyDescent="0.25">
      <c r="B471" s="421"/>
      <c r="C471" s="422"/>
      <c r="D471" s="400"/>
      <c r="E471" s="12" t="s">
        <v>563</v>
      </c>
    </row>
    <row r="472" spans="2:5" ht="18.75" customHeight="1" x14ac:dyDescent="0.25">
      <c r="B472" s="421"/>
      <c r="C472" s="422"/>
      <c r="D472" s="400"/>
      <c r="E472" s="12" t="s">
        <v>564</v>
      </c>
    </row>
    <row r="473" spans="2:5" ht="18.75" customHeight="1" x14ac:dyDescent="0.25">
      <c r="B473" s="412"/>
      <c r="C473" s="414"/>
      <c r="D473" s="400"/>
      <c r="E473" s="12" t="s">
        <v>565</v>
      </c>
    </row>
    <row r="474" spans="2:5" ht="56.25" customHeight="1" x14ac:dyDescent="0.25">
      <c r="B474" s="411" t="s">
        <v>287</v>
      </c>
      <c r="C474" s="413" t="s">
        <v>6</v>
      </c>
      <c r="D474" s="400" t="s">
        <v>290</v>
      </c>
      <c r="E474" s="16" t="s">
        <v>361</v>
      </c>
    </row>
    <row r="475" spans="2:5" ht="18.75" customHeight="1" x14ac:dyDescent="0.25">
      <c r="B475" s="412"/>
      <c r="C475" s="414"/>
      <c r="D475" s="400"/>
      <c r="E475" s="16" t="s">
        <v>362</v>
      </c>
    </row>
    <row r="476" spans="2:5" ht="18.75" customHeight="1" x14ac:dyDescent="0.25">
      <c r="B476" s="411" t="s">
        <v>291</v>
      </c>
      <c r="C476" s="413"/>
      <c r="D476" s="402" t="s">
        <v>292</v>
      </c>
      <c r="E476" s="14" t="s">
        <v>566</v>
      </c>
    </row>
    <row r="477" spans="2:5" ht="18.75" customHeight="1" x14ac:dyDescent="0.25">
      <c r="B477" s="421"/>
      <c r="C477" s="422"/>
      <c r="D477" s="402"/>
      <c r="E477" s="14" t="s">
        <v>567</v>
      </c>
    </row>
    <row r="478" spans="2:5" ht="18.75" customHeight="1" x14ac:dyDescent="0.25">
      <c r="B478" s="421"/>
      <c r="C478" s="422"/>
      <c r="D478" s="402"/>
      <c r="E478" s="14" t="s">
        <v>568</v>
      </c>
    </row>
    <row r="479" spans="2:5" ht="18.75" customHeight="1" x14ac:dyDescent="0.25">
      <c r="B479" s="421"/>
      <c r="C479" s="422"/>
      <c r="D479" s="402"/>
      <c r="E479" s="14" t="s">
        <v>569</v>
      </c>
    </row>
    <row r="480" spans="2:5" ht="18.75" customHeight="1" x14ac:dyDescent="0.25">
      <c r="B480" s="421"/>
      <c r="C480" s="422"/>
      <c r="D480" s="402"/>
      <c r="E480" s="14" t="s">
        <v>570</v>
      </c>
    </row>
    <row r="481" spans="2:5" ht="18.75" customHeight="1" x14ac:dyDescent="0.25">
      <c r="B481" s="421"/>
      <c r="C481" s="422"/>
      <c r="D481" s="402"/>
      <c r="E481" s="14" t="s">
        <v>571</v>
      </c>
    </row>
    <row r="482" spans="2:5" ht="18.75" customHeight="1" x14ac:dyDescent="0.25">
      <c r="B482" s="421"/>
      <c r="C482" s="422"/>
      <c r="D482" s="402"/>
      <c r="E482" s="14" t="s">
        <v>572</v>
      </c>
    </row>
    <row r="483" spans="2:5" ht="18.75" customHeight="1" x14ac:dyDescent="0.25">
      <c r="B483" s="421"/>
      <c r="C483" s="422"/>
      <c r="D483" s="402"/>
      <c r="E483" s="14" t="s">
        <v>573</v>
      </c>
    </row>
    <row r="484" spans="2:5" ht="18.75" customHeight="1" x14ac:dyDescent="0.25">
      <c r="B484" s="421"/>
      <c r="C484" s="422"/>
      <c r="D484" s="402"/>
      <c r="E484" s="14" t="s">
        <v>574</v>
      </c>
    </row>
    <row r="485" spans="2:5" ht="18.75" customHeight="1" x14ac:dyDescent="0.25">
      <c r="B485" s="412"/>
      <c r="C485" s="414"/>
      <c r="D485" s="402"/>
      <c r="E485" s="14" t="s">
        <v>336</v>
      </c>
    </row>
    <row r="486" spans="2:5" ht="75" x14ac:dyDescent="0.25">
      <c r="B486" s="42" t="s">
        <v>291</v>
      </c>
      <c r="C486" s="43" t="s">
        <v>5</v>
      </c>
      <c r="D486" s="5" t="s">
        <v>293</v>
      </c>
      <c r="E486" s="14" t="s">
        <v>294</v>
      </c>
    </row>
    <row r="487" spans="2:5" ht="93.75" customHeight="1" x14ac:dyDescent="0.25">
      <c r="B487" s="411" t="s">
        <v>295</v>
      </c>
      <c r="C487" s="413"/>
      <c r="D487" s="402" t="s">
        <v>144</v>
      </c>
      <c r="E487" s="12" t="s">
        <v>575</v>
      </c>
    </row>
    <row r="488" spans="2:5" ht="18.75" customHeight="1" x14ac:dyDescent="0.25">
      <c r="B488" s="412"/>
      <c r="C488" s="414"/>
      <c r="D488" s="402"/>
      <c r="E488" s="12" t="s">
        <v>576</v>
      </c>
    </row>
    <row r="489" spans="2:5" ht="18.75" customHeight="1" x14ac:dyDescent="0.25">
      <c r="B489" s="411" t="s">
        <v>297</v>
      </c>
      <c r="C489" s="413"/>
      <c r="D489" s="402" t="s">
        <v>86</v>
      </c>
      <c r="E489" s="12" t="s">
        <v>577</v>
      </c>
    </row>
    <row r="490" spans="2:5" ht="18.75" customHeight="1" x14ac:dyDescent="0.25">
      <c r="B490" s="421"/>
      <c r="C490" s="422"/>
      <c r="D490" s="402"/>
      <c r="E490" s="12" t="s">
        <v>578</v>
      </c>
    </row>
    <row r="491" spans="2:5" ht="18.75" customHeight="1" x14ac:dyDescent="0.25">
      <c r="B491" s="412"/>
      <c r="C491" s="414"/>
      <c r="D491" s="402"/>
      <c r="E491" s="12" t="s">
        <v>336</v>
      </c>
    </row>
    <row r="492" spans="2:5" ht="93.75" x14ac:dyDescent="0.25">
      <c r="B492" s="42" t="s">
        <v>297</v>
      </c>
      <c r="C492" s="44" t="s">
        <v>5</v>
      </c>
      <c r="D492" s="4" t="s">
        <v>298</v>
      </c>
      <c r="E492" s="12" t="s">
        <v>299</v>
      </c>
    </row>
    <row r="493" spans="2:5" ht="37.5" customHeight="1" x14ac:dyDescent="0.25">
      <c r="B493" s="411" t="s">
        <v>300</v>
      </c>
      <c r="C493" s="413"/>
      <c r="D493" s="402" t="s">
        <v>952</v>
      </c>
      <c r="E493" s="16" t="s">
        <v>361</v>
      </c>
    </row>
    <row r="494" spans="2:5" ht="18.75" customHeight="1" x14ac:dyDescent="0.25">
      <c r="B494" s="412"/>
      <c r="C494" s="414"/>
      <c r="D494" s="402"/>
      <c r="E494" s="16" t="s">
        <v>362</v>
      </c>
    </row>
    <row r="495" spans="2:5" ht="37.5" customHeight="1" x14ac:dyDescent="0.25">
      <c r="B495" s="411" t="s">
        <v>300</v>
      </c>
      <c r="C495" s="413" t="s">
        <v>5</v>
      </c>
      <c r="D495" s="400" t="s">
        <v>302</v>
      </c>
      <c r="E495" s="12" t="s">
        <v>579</v>
      </c>
    </row>
    <row r="496" spans="2:5" ht="18.75" customHeight="1" x14ac:dyDescent="0.25">
      <c r="B496" s="421"/>
      <c r="C496" s="422"/>
      <c r="D496" s="400"/>
      <c r="E496" s="12" t="s">
        <v>580</v>
      </c>
    </row>
    <row r="497" spans="2:5" ht="18.75" customHeight="1" x14ac:dyDescent="0.25">
      <c r="B497" s="412"/>
      <c r="C497" s="414"/>
      <c r="D497" s="400"/>
      <c r="E497" s="12" t="s">
        <v>581</v>
      </c>
    </row>
    <row r="498" spans="2:5" ht="37.5" customHeight="1" x14ac:dyDescent="0.25">
      <c r="B498" s="411" t="s">
        <v>300</v>
      </c>
      <c r="C498" s="413" t="s">
        <v>6</v>
      </c>
      <c r="D498" s="400" t="s">
        <v>303</v>
      </c>
      <c r="E498" s="12" t="s">
        <v>582</v>
      </c>
    </row>
    <row r="499" spans="2:5" ht="18.75" customHeight="1" x14ac:dyDescent="0.25">
      <c r="B499" s="421"/>
      <c r="C499" s="422"/>
      <c r="D499" s="400"/>
      <c r="E499" s="12" t="s">
        <v>583</v>
      </c>
    </row>
    <row r="500" spans="2:5" ht="18.75" customHeight="1" x14ac:dyDescent="0.25">
      <c r="B500" s="421"/>
      <c r="C500" s="422"/>
      <c r="D500" s="400"/>
      <c r="E500" s="12" t="s">
        <v>584</v>
      </c>
    </row>
    <row r="501" spans="2:5" ht="18.75" customHeight="1" x14ac:dyDescent="0.25">
      <c r="B501" s="421"/>
      <c r="C501" s="422"/>
      <c r="D501" s="400"/>
      <c r="E501" s="12" t="s">
        <v>585</v>
      </c>
    </row>
    <row r="502" spans="2:5" ht="18.75" customHeight="1" x14ac:dyDescent="0.25">
      <c r="B502" s="421"/>
      <c r="C502" s="422"/>
      <c r="D502" s="400"/>
      <c r="E502" s="12" t="s">
        <v>586</v>
      </c>
    </row>
    <row r="503" spans="2:5" ht="18.75" customHeight="1" x14ac:dyDescent="0.25">
      <c r="B503" s="421"/>
      <c r="C503" s="422"/>
      <c r="D503" s="400"/>
      <c r="E503" s="12" t="s">
        <v>587</v>
      </c>
    </row>
    <row r="504" spans="2:5" ht="18.75" customHeight="1" x14ac:dyDescent="0.25">
      <c r="B504" s="412"/>
      <c r="C504" s="414"/>
      <c r="D504" s="400"/>
      <c r="E504" s="12" t="s">
        <v>548</v>
      </c>
    </row>
    <row r="505" spans="2:5" ht="37.5" customHeight="1" x14ac:dyDescent="0.25">
      <c r="B505" s="411" t="s">
        <v>304</v>
      </c>
      <c r="C505" s="413"/>
      <c r="D505" s="403" t="s">
        <v>306</v>
      </c>
      <c r="E505" s="18" t="s">
        <v>588</v>
      </c>
    </row>
    <row r="506" spans="2:5" ht="18.75" customHeight="1" x14ac:dyDescent="0.25">
      <c r="B506" s="421"/>
      <c r="C506" s="422"/>
      <c r="D506" s="403"/>
      <c r="E506" s="18" t="s">
        <v>589</v>
      </c>
    </row>
    <row r="507" spans="2:5" ht="18.75" customHeight="1" x14ac:dyDescent="0.25">
      <c r="B507" s="421"/>
      <c r="C507" s="422"/>
      <c r="D507" s="403"/>
      <c r="E507" s="18" t="s">
        <v>590</v>
      </c>
    </row>
    <row r="508" spans="2:5" ht="18.75" customHeight="1" x14ac:dyDescent="0.25">
      <c r="B508" s="421"/>
      <c r="C508" s="422"/>
      <c r="D508" s="403"/>
      <c r="E508" s="18" t="s">
        <v>591</v>
      </c>
    </row>
    <row r="509" spans="2:5" ht="18.75" customHeight="1" x14ac:dyDescent="0.25">
      <c r="B509" s="421"/>
      <c r="C509" s="422"/>
      <c r="D509" s="403"/>
      <c r="E509" s="18" t="s">
        <v>592</v>
      </c>
    </row>
    <row r="510" spans="2:5" ht="18.75" customHeight="1" x14ac:dyDescent="0.25">
      <c r="B510" s="412"/>
      <c r="C510" s="414"/>
      <c r="D510" s="403"/>
      <c r="E510" s="18" t="s">
        <v>362</v>
      </c>
    </row>
    <row r="511" spans="2:5" ht="75" customHeight="1" x14ac:dyDescent="0.25">
      <c r="B511" s="411" t="s">
        <v>305</v>
      </c>
      <c r="C511" s="413"/>
      <c r="D511" s="403" t="s">
        <v>308</v>
      </c>
      <c r="E511" s="14" t="s">
        <v>593</v>
      </c>
    </row>
    <row r="512" spans="2:5" x14ac:dyDescent="0.25">
      <c r="B512" s="421"/>
      <c r="C512" s="422"/>
      <c r="D512" s="403"/>
      <c r="E512" s="17" t="s">
        <v>594</v>
      </c>
    </row>
    <row r="513" spans="2:5" x14ac:dyDescent="0.25">
      <c r="B513" s="412"/>
      <c r="C513" s="414"/>
      <c r="D513" s="403"/>
      <c r="E513" s="17" t="s">
        <v>336</v>
      </c>
    </row>
  </sheetData>
  <sheetProtection algorithmName="SHA-512" hashValue="eaBiOzFv6D8TFYQetoNNUkJCMPrCwzRxl530pNrW+RTpeuY/8/OIdDbYIgZEGjAQ1S4qBjCgSSOc4MEv0p15Ag==" saltValue="Cvo4+QrPAI47Z0sNJc5YK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12.§ (2) nagyváll.</vt:lpstr>
      <vt:lpstr>ÜHG emissziós célok</vt:lpstr>
      <vt:lpstr>Legördülő lista</vt:lpstr>
      <vt:lpstr>'12.§ (2) nagyváll.'!_ftn1</vt:lpstr>
      <vt:lpstr>'12.§ (2) nagyváll.'!Nyomtatási_terület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2025-03-17T15:51:06Z</dcterms:modified>
</cp:coreProperties>
</file>