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eolDpAQ8m2VtLukX/YNfhlA3w/Qvzng0GGHf78/bHUZ/SnLAEj8XT/l3Yj/PF645BMuY0uVi4YKjBVw7mQVUag==" workbookSaltValue="Om9JDnWokkBDhMaXQ6/JKg==" workbookSpinCount="100000" lockStructure="1"/>
  <bookViews>
    <workbookView xWindow="28680" yWindow="-120" windowWidth="29040" windowHeight="17520" activeTab="1"/>
  </bookViews>
  <sheets>
    <sheet name="Data sheet" sheetId="33" r:id="rId1"/>
    <sheet name="12.§ (2) LC" sheetId="5" r:id="rId2"/>
    <sheet name="GHG emission targets" sheetId="34" r:id="rId3"/>
    <sheet name="Drop-down list" sheetId="6" state="hidden" r:id="rId4"/>
  </sheets>
  <definedNames>
    <definedName name="_xlnm._FilterDatabase" localSheetId="1" hidden="1">'12.§ (2) LC'!$A$3:$N$522</definedName>
    <definedName name="_ftn1" localSheetId="1">'12.§ (2) LC'!$G$106</definedName>
    <definedName name="_ftnref1" localSheetId="1">'12.§ (2) LC'!#REF!</definedName>
    <definedName name="LINK_2">#REF!</definedName>
    <definedName name="LINK_4">#REF!</definedName>
    <definedName name="_xlnm.Print_Area" localSheetId="1">'12.§ (2) LC'!$A$2:$K$521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7" i="5" l="1"/>
  <c r="N165" i="5"/>
  <c r="N130" i="5"/>
  <c r="N240" i="5"/>
  <c r="N181" i="5"/>
  <c r="N146" i="5"/>
  <c r="N417" i="5" l="1"/>
  <c r="N294" i="5" l="1"/>
  <c r="N293" i="5"/>
  <c r="N299" i="5"/>
  <c r="N298" i="5"/>
  <c r="N297" i="5"/>
  <c r="N296" i="5"/>
  <c r="N77" i="5"/>
  <c r="N76" i="5"/>
  <c r="N75" i="5"/>
  <c r="N74" i="5"/>
  <c r="N73" i="5"/>
  <c r="N72" i="5"/>
  <c r="N71" i="5"/>
  <c r="N70" i="5"/>
  <c r="N69" i="5"/>
  <c r="N68" i="5"/>
  <c r="N67" i="5"/>
  <c r="N66" i="5"/>
  <c r="N65" i="5"/>
  <c r="N64" i="5"/>
  <c r="N63" i="5"/>
  <c r="N47" i="5"/>
  <c r="N45" i="5"/>
  <c r="N43" i="5"/>
  <c r="N397" i="5" l="1"/>
  <c r="N398" i="5"/>
  <c r="N399" i="5"/>
  <c r="N400" i="5"/>
  <c r="N401" i="5"/>
  <c r="N402" i="5"/>
  <c r="N396" i="5"/>
  <c r="N386" i="5"/>
  <c r="N276" i="5"/>
  <c r="N274" i="5"/>
  <c r="N242" i="5"/>
  <c r="N241" i="5"/>
  <c r="N239" i="5"/>
  <c r="N238" i="5"/>
  <c r="N236" i="5"/>
  <c r="N234" i="5"/>
  <c r="N232" i="5"/>
  <c r="N230" i="5"/>
  <c r="N228" i="5"/>
  <c r="N226" i="5"/>
  <c r="N225" i="5"/>
  <c r="N223" i="5"/>
  <c r="N221" i="5"/>
  <c r="N219" i="5"/>
  <c r="N217" i="5"/>
  <c r="N215" i="5"/>
  <c r="N206" i="5"/>
  <c r="N212" i="5"/>
  <c r="N190" i="5"/>
  <c r="N192" i="5"/>
  <c r="N194" i="5"/>
  <c r="N62" i="5"/>
  <c r="N61" i="5"/>
  <c r="N60" i="5"/>
  <c r="N59" i="5"/>
  <c r="N58" i="5"/>
  <c r="N57" i="5"/>
  <c r="N56" i="5"/>
  <c r="N55" i="5"/>
  <c r="N54" i="5"/>
  <c r="N53" i="5"/>
  <c r="N52" i="5"/>
  <c r="N51" i="5"/>
  <c r="N50" i="5"/>
  <c r="N49" i="5"/>
  <c r="N48" i="5"/>
  <c r="J183" i="5"/>
  <c r="N183" i="5" s="1"/>
  <c r="J182" i="5"/>
  <c r="N182" i="5" s="1"/>
  <c r="N520" i="5"/>
  <c r="N521" i="5"/>
  <c r="N518" i="5"/>
  <c r="N517" i="5"/>
  <c r="N516" i="5"/>
  <c r="N515" i="5"/>
  <c r="N514" i="5"/>
  <c r="N503" i="5"/>
  <c r="N502" i="5"/>
  <c r="N501" i="5"/>
  <c r="N500" i="5"/>
  <c r="N497" i="5"/>
  <c r="N496" i="5"/>
  <c r="N493" i="5"/>
  <c r="N492" i="5"/>
  <c r="N491" i="5"/>
  <c r="N490" i="5"/>
  <c r="N489" i="5"/>
  <c r="N488" i="5"/>
  <c r="N487" i="5"/>
  <c r="N486" i="5"/>
  <c r="N474" i="5"/>
  <c r="N473" i="5"/>
  <c r="N472" i="5"/>
  <c r="N470" i="5"/>
  <c r="N469" i="5"/>
  <c r="N468" i="5"/>
  <c r="N459" i="5"/>
  <c r="N458" i="5"/>
  <c r="N457" i="5"/>
  <c r="N456" i="5"/>
  <c r="N455" i="5"/>
  <c r="N454" i="5"/>
  <c r="N453" i="5"/>
  <c r="N452" i="5"/>
  <c r="N451" i="5"/>
  <c r="N450" i="5"/>
  <c r="N449" i="5"/>
  <c r="N448" i="5"/>
  <c r="N447" i="5"/>
  <c r="N446" i="5"/>
  <c r="N445" i="5"/>
  <c r="N444" i="5"/>
  <c r="N443" i="5"/>
  <c r="N414" i="5"/>
  <c r="N413" i="5"/>
  <c r="N412" i="5"/>
  <c r="N411" i="5"/>
  <c r="N410" i="5"/>
  <c r="N409" i="5"/>
  <c r="N408" i="5"/>
  <c r="N407" i="5"/>
  <c r="N395" i="5"/>
  <c r="N394" i="5"/>
  <c r="N393" i="5"/>
  <c r="N392" i="5"/>
  <c r="N391" i="5"/>
  <c r="N390" i="5"/>
  <c r="N388" i="5"/>
  <c r="N387" i="5"/>
  <c r="N384" i="5"/>
  <c r="N383" i="5"/>
  <c r="N382" i="5"/>
  <c r="N381" i="5"/>
  <c r="N380" i="5"/>
  <c r="N379" i="5"/>
  <c r="N378" i="5"/>
  <c r="N377" i="5"/>
  <c r="N376" i="5"/>
  <c r="N375" i="5"/>
  <c r="N374" i="5"/>
  <c r="N373" i="5"/>
  <c r="N372" i="5"/>
  <c r="N371" i="5"/>
  <c r="N370" i="5"/>
  <c r="N369" i="5"/>
  <c r="N368" i="5"/>
  <c r="N367" i="5"/>
  <c r="N365" i="5"/>
  <c r="N364" i="5"/>
  <c r="N363" i="5"/>
  <c r="N362" i="5"/>
  <c r="N361" i="5"/>
  <c r="N360" i="5"/>
  <c r="N359" i="5"/>
  <c r="N358" i="5"/>
  <c r="N357" i="5"/>
  <c r="N356" i="5"/>
  <c r="N355" i="5"/>
  <c r="N354" i="5"/>
  <c r="N353" i="5"/>
  <c r="N352" i="5"/>
  <c r="N351" i="5"/>
  <c r="N350" i="5"/>
  <c r="N349" i="5"/>
  <c r="N348" i="5"/>
  <c r="N345" i="5"/>
  <c r="N344" i="5"/>
  <c r="N343" i="5"/>
  <c r="N342" i="5"/>
  <c r="N341" i="5"/>
  <c r="N340" i="5"/>
  <c r="N339" i="5"/>
  <c r="N338" i="5"/>
  <c r="N337" i="5"/>
  <c r="N336" i="5"/>
  <c r="N323" i="5"/>
  <c r="N324" i="5"/>
  <c r="N325" i="5"/>
  <c r="N326" i="5"/>
  <c r="N327" i="5"/>
  <c r="N328" i="5"/>
  <c r="N329" i="5"/>
  <c r="N330" i="5"/>
  <c r="N331" i="5"/>
  <c r="N332" i="5"/>
  <c r="N333" i="5"/>
  <c r="N334" i="5"/>
  <c r="N322" i="5"/>
  <c r="N321" i="5"/>
  <c r="N320" i="5"/>
  <c r="N319" i="5"/>
  <c r="N318" i="5"/>
  <c r="N317" i="5"/>
  <c r="N316" i="5"/>
  <c r="N315" i="5"/>
  <c r="N314" i="5"/>
  <c r="N313" i="5"/>
  <c r="N312" i="5"/>
  <c r="N311" i="5"/>
  <c r="N310" i="5"/>
  <c r="N309" i="5"/>
  <c r="N308" i="5"/>
  <c r="N306" i="5"/>
  <c r="N307" i="5"/>
  <c r="N305" i="5"/>
  <c r="N304" i="5"/>
  <c r="N303" i="5"/>
  <c r="N302" i="5"/>
  <c r="N301" i="5"/>
  <c r="N300" i="5"/>
  <c r="N295" i="5"/>
  <c r="N292" i="5"/>
  <c r="N291" i="5"/>
  <c r="N290" i="5"/>
  <c r="N289" i="5"/>
  <c r="N288" i="5"/>
  <c r="N280" i="5"/>
  <c r="N279" i="5"/>
  <c r="N278" i="5"/>
  <c r="N277" i="5"/>
  <c r="N275" i="5"/>
  <c r="N273" i="5"/>
  <c r="N251" i="5"/>
  <c r="N249" i="5"/>
  <c r="N250" i="5"/>
  <c r="N247" i="5"/>
  <c r="N246" i="5"/>
  <c r="N245" i="5"/>
  <c r="N244" i="5"/>
  <c r="N237" i="5"/>
  <c r="N235" i="5"/>
  <c r="N233" i="5"/>
  <c r="N231" i="5"/>
  <c r="N229" i="5"/>
  <c r="N224" i="5"/>
  <c r="N222" i="5"/>
  <c r="N220" i="5"/>
  <c r="N218" i="5"/>
  <c r="N216" i="5"/>
  <c r="N214" i="5"/>
  <c r="N213" i="5"/>
  <c r="N211" i="5"/>
  <c r="N210" i="5"/>
  <c r="N209" i="5"/>
  <c r="N208" i="5"/>
  <c r="N207" i="5"/>
  <c r="N205" i="5"/>
  <c r="N204" i="5"/>
  <c r="N203" i="5"/>
  <c r="N202" i="5"/>
  <c r="N201" i="5"/>
  <c r="N200" i="5"/>
  <c r="N199" i="5"/>
  <c r="N198" i="5"/>
  <c r="N197" i="5"/>
  <c r="N196" i="5"/>
  <c r="N195" i="5"/>
  <c r="N193" i="5"/>
  <c r="N191" i="5"/>
  <c r="N189" i="5"/>
  <c r="N188" i="5"/>
  <c r="N187" i="5"/>
  <c r="N186" i="5"/>
  <c r="N185" i="5"/>
  <c r="N184" i="5"/>
  <c r="N180" i="5"/>
  <c r="N179" i="5"/>
  <c r="N178" i="5"/>
  <c r="N177" i="5"/>
  <c r="N176" i="5"/>
  <c r="N175" i="5"/>
  <c r="N174" i="5"/>
  <c r="N173" i="5"/>
  <c r="N172" i="5"/>
  <c r="N171" i="5"/>
  <c r="N170" i="5"/>
  <c r="N169" i="5"/>
  <c r="N168" i="5"/>
  <c r="N167" i="5"/>
  <c r="N166" i="5"/>
  <c r="N164" i="5"/>
  <c r="N163" i="5"/>
  <c r="N162" i="5"/>
  <c r="N161" i="5"/>
  <c r="N160" i="5"/>
  <c r="N159" i="5"/>
  <c r="N158" i="5"/>
  <c r="N157" i="5"/>
  <c r="N156" i="5"/>
  <c r="N155" i="5"/>
  <c r="N154" i="5"/>
  <c r="N153" i="5"/>
  <c r="N152" i="5"/>
  <c r="N151" i="5"/>
  <c r="N150" i="5"/>
  <c r="N149" i="5"/>
  <c r="N148" i="5"/>
  <c r="N147" i="5"/>
  <c r="N145" i="5"/>
  <c r="N144" i="5"/>
  <c r="N143" i="5"/>
  <c r="N142" i="5"/>
  <c r="N141" i="5"/>
  <c r="N140" i="5"/>
  <c r="N139" i="5"/>
  <c r="N138" i="5"/>
  <c r="N137" i="5"/>
  <c r="N136" i="5"/>
  <c r="N135" i="5"/>
  <c r="N134" i="5"/>
  <c r="N133" i="5"/>
  <c r="N132" i="5"/>
  <c r="N131" i="5"/>
  <c r="N128" i="5"/>
  <c r="N129"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5" i="5"/>
  <c r="N94" i="5"/>
  <c r="N93" i="5"/>
  <c r="N91" i="5"/>
  <c r="N89" i="5"/>
  <c r="N87" i="5"/>
  <c r="N85" i="5"/>
  <c r="N83" i="5"/>
  <c r="N79" i="5"/>
  <c r="N78" i="5"/>
  <c r="N46" i="5"/>
  <c r="N44" i="5"/>
  <c r="N42" i="5"/>
  <c r="N41" i="5"/>
  <c r="N38" i="5"/>
  <c r="N36" i="5"/>
  <c r="N35" i="5"/>
  <c r="N34" i="5"/>
  <c r="N33" i="5"/>
  <c r="N32" i="5"/>
  <c r="N30" i="5"/>
  <c r="N29" i="5"/>
  <c r="N28" i="5"/>
  <c r="N27" i="5"/>
  <c r="N26" i="5"/>
  <c r="N25" i="5"/>
  <c r="N23" i="5"/>
  <c r="N10" i="5"/>
  <c r="N9" i="5"/>
  <c r="N11" i="5"/>
  <c r="N6" i="5"/>
  <c r="N5" i="5"/>
  <c r="N7" i="5"/>
  <c r="N8" i="5"/>
  <c r="N494" i="5"/>
  <c r="N442" i="5"/>
  <c r="N441" i="5"/>
  <c r="N440" i="5"/>
  <c r="N438" i="5"/>
  <c r="N436" i="5"/>
  <c r="N434" i="5"/>
  <c r="N432" i="5"/>
  <c r="N430" i="5"/>
  <c r="N428" i="5"/>
  <c r="N425" i="5"/>
  <c r="N415" i="5"/>
  <c r="N24" i="5"/>
  <c r="N522" i="5"/>
  <c r="N519" i="5"/>
  <c r="N513" i="5"/>
  <c r="N512" i="5"/>
  <c r="N511" i="5"/>
  <c r="N510" i="5"/>
  <c r="N509" i="5"/>
  <c r="N508" i="5"/>
  <c r="N507" i="5"/>
  <c r="N506" i="5"/>
  <c r="N505" i="5"/>
  <c r="N504" i="5"/>
  <c r="N495" i="5"/>
  <c r="N484" i="5"/>
  <c r="N483" i="5"/>
  <c r="N482" i="5"/>
  <c r="N481" i="5"/>
  <c r="N480" i="5"/>
  <c r="N479" i="5"/>
  <c r="N478" i="5"/>
  <c r="N477" i="5"/>
  <c r="N476" i="5"/>
  <c r="N475" i="5"/>
  <c r="N471" i="5"/>
  <c r="N467" i="5"/>
  <c r="N466" i="5"/>
  <c r="N465" i="5"/>
  <c r="N464" i="5"/>
  <c r="N463" i="5"/>
  <c r="N462" i="5"/>
  <c r="N461" i="5"/>
  <c r="N460" i="5"/>
  <c r="N439" i="5"/>
  <c r="N437" i="5"/>
  <c r="N435" i="5"/>
  <c r="N433" i="5"/>
  <c r="N431" i="5"/>
  <c r="N429" i="5"/>
  <c r="N427" i="5"/>
  <c r="N426" i="5"/>
  <c r="N424" i="5"/>
  <c r="N423" i="5"/>
  <c r="N422" i="5"/>
  <c r="N421" i="5"/>
  <c r="N420" i="5"/>
  <c r="N419" i="5"/>
  <c r="N418" i="5"/>
  <c r="N416" i="5"/>
  <c r="N346" i="5"/>
  <c r="N335" i="5"/>
  <c r="N287" i="5"/>
  <c r="N286" i="5"/>
  <c r="N285" i="5"/>
  <c r="N284" i="5"/>
  <c r="N283" i="5"/>
  <c r="N282" i="5"/>
  <c r="N281" i="5"/>
  <c r="N272" i="5"/>
  <c r="N271" i="5"/>
  <c r="N270" i="5"/>
  <c r="N269" i="5"/>
  <c r="N268" i="5"/>
  <c r="N267" i="5"/>
  <c r="N266" i="5"/>
  <c r="N265" i="5"/>
  <c r="N264" i="5"/>
  <c r="N263" i="5"/>
  <c r="N262" i="5"/>
  <c r="N261" i="5"/>
  <c r="N260" i="5"/>
  <c r="N259" i="5"/>
  <c r="N258" i="5"/>
  <c r="N257" i="5"/>
  <c r="N256" i="5"/>
  <c r="N255" i="5"/>
  <c r="N254" i="5"/>
  <c r="N253" i="5"/>
  <c r="N252" i="5"/>
  <c r="N97" i="5"/>
  <c r="N96" i="5"/>
  <c r="N37" i="5"/>
  <c r="N31" i="5"/>
  <c r="N22" i="5"/>
  <c r="N21" i="5"/>
  <c r="N20" i="5"/>
  <c r="N19" i="5"/>
  <c r="N18" i="5"/>
  <c r="N17" i="5"/>
  <c r="N16" i="5"/>
  <c r="N15" i="5"/>
  <c r="N14" i="5"/>
  <c r="N13" i="5"/>
  <c r="N12" i="5"/>
</calcChain>
</file>

<file path=xl/sharedStrings.xml><?xml version="1.0" encoding="utf-8"?>
<sst xmlns="http://schemas.openxmlformats.org/spreadsheetml/2006/main" count="2751" uniqueCount="2405">
  <si>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</si>
  <si>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</si>
  <si>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</si>
  <si>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</si>
  <si>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</si>
  <si>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</si>
  <si>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</si>
  <si>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</si>
  <si>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</si>
  <si>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</si>
  <si>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</si>
  <si>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</si>
  <si>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b/>
        <sz val="14"/>
        <color theme="1"/>
        <rFont val="Times New Roman"/>
        <family val="1"/>
        <charset val="238"/>
      </rPr>
      <t>Water</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</si>
  <si>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</si>
  <si>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</si>
  <si>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</si>
  <si>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</si>
  <si>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</si>
  <si>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</si>
  <si>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</si>
  <si>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</si>
  <si>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</si>
  <si>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</si>
  <si>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</si>
  <si>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Equal treatment and equal opportunities</t>
    </r>
  </si>
  <si>
    <r>
      <rPr>
        <sz val="14"/>
        <rFont val="Times New Roman"/>
        <family val="1"/>
        <charset val="238"/>
      </rPr>
      <t>The international poverty line in 2023 was USD 2.15 per day.</t>
    </r>
  </si>
  <si>
    <r>
      <rPr>
        <b/>
        <sz val="14"/>
        <color theme="1"/>
        <rFont val="Times New Roman"/>
        <family val="1"/>
        <charset val="238"/>
      </rPr>
      <t>Rights of affected communities</t>
    </r>
  </si>
  <si>
    <r>
      <rPr>
        <b/>
        <sz val="14"/>
        <color theme="1"/>
        <rFont val="Times New Roman"/>
        <family val="1"/>
        <charset val="238"/>
      </rPr>
      <t>Family-friendly requirements</t>
    </r>
  </si>
  <si>
    <r>
      <rPr>
        <b/>
        <sz val="14"/>
        <color theme="1"/>
        <rFont val="Times New Roman"/>
        <family val="1"/>
        <charset val="238"/>
      </rPr>
      <t xml:space="preserve">III. </t>
    </r>
    <r>
      <rPr>
        <b/>
        <sz val="14"/>
        <color theme="1"/>
        <rFont val="Times New Roman"/>
        <family val="1"/>
        <charset val="238"/>
      </rPr>
      <t>Corporate governance</t>
    </r>
  </si>
  <si>
    <r>
      <rPr>
        <sz val="14"/>
        <rFont val="Times New Roman"/>
        <family val="1"/>
        <charset val="238"/>
      </rPr>
      <t>You need to show whether the suppliers have devoted documented resources to ESG reporting in the past.</t>
    </r>
  </si>
  <si>
    <r>
      <rPr>
        <b/>
        <sz val="14"/>
        <color theme="1"/>
        <rFont val="Times New Roman"/>
        <family val="1"/>
        <charset val="238"/>
      </rPr>
      <t>Business ethics</t>
    </r>
  </si>
  <si>
    <r>
      <rPr>
        <b/>
        <sz val="14"/>
        <color theme="1"/>
        <rFont val="Times New Roman"/>
        <family val="1"/>
        <charset val="238"/>
      </rPr>
      <t>Responsible supply chain management</t>
    </r>
  </si>
  <si>
    <r>
      <rPr>
        <sz val="14"/>
        <color theme="1"/>
        <rFont val="Times New Roman"/>
        <family val="1"/>
        <charset val="238"/>
      </rPr>
      <t>c</t>
    </r>
  </si>
  <si>
    <r>
      <rPr>
        <sz val="14"/>
        <color theme="1"/>
        <rFont val="Times New Roman"/>
        <family val="1"/>
        <charset val="238"/>
      </rPr>
      <t>d</t>
    </r>
  </si>
  <si>
    <r>
      <rPr>
        <sz val="14"/>
        <color theme="1"/>
        <rFont val="Times New Roman"/>
        <family val="1"/>
        <charset val="238"/>
      </rPr>
      <t>e</t>
    </r>
  </si>
  <si>
    <r>
      <rPr>
        <sz val="14"/>
        <color theme="1"/>
        <rFont val="Times New Roman"/>
        <family val="1"/>
        <charset val="238"/>
      </rPr>
      <t>f</t>
    </r>
  </si>
  <si>
    <r>
      <rPr>
        <sz val="14"/>
        <rFont val="Times New Roman"/>
        <family val="1"/>
        <charset val="238"/>
      </rPr>
      <t>Adaptation to environmental and social impacts</t>
    </r>
  </si>
  <si>
    <r>
      <rPr>
        <sz val="14"/>
        <rFont val="Times New Roman"/>
        <family val="1"/>
        <charset val="238"/>
      </rPr>
      <t>The three questions are designed to assess the likelihood of impacts occurring, the opportunities arising from this, and the magnitude of exposure to the impacts.</t>
    </r>
  </si>
  <si>
    <r>
      <rPr>
        <sz val="14"/>
        <color theme="1"/>
        <rFont val="Times New Roman"/>
        <family val="1"/>
        <charset val="238"/>
      </rPr>
      <t>Energy management</t>
    </r>
  </si>
  <si>
    <r>
      <rPr>
        <b/>
        <sz val="14"/>
        <color theme="1"/>
        <rFont val="Times New Roman"/>
        <family val="1"/>
        <charset val="238"/>
      </rPr>
      <t>Climate change</t>
    </r>
  </si>
  <si>
    <r>
      <rPr>
        <b/>
        <sz val="14"/>
        <color theme="1"/>
        <rFont val="Times New Roman"/>
        <family val="1"/>
        <charset val="238"/>
      </rPr>
      <t>Working conditions, living standards and health protection</t>
    </r>
  </si>
  <si>
    <r>
      <rPr>
        <b/>
        <sz val="14"/>
        <color theme="1"/>
        <rFont val="Times New Roman"/>
        <family val="1"/>
        <charset val="238"/>
      </rPr>
      <t>External stakeholders</t>
    </r>
  </si>
  <si>
    <r>
      <rPr>
        <sz val="14"/>
        <rFont val="Times New Roman"/>
        <family val="1"/>
        <charset val="238"/>
      </rPr>
      <t>In answering this question, the provisions of Decree 6/2011 (I. 14.) of the Ministry of Rural Development on the rules for the assessment, monitoring and evaluation of air pollution levels and stationary sources emissions.</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</si>
  <si>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</si>
  <si>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</si>
  <si>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</si>
  <si>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</si>
  <si>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</si>
  <si>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</si>
  <si>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</si>
  <si>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</si>
  <si>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</si>
  <si>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</si>
  <si>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</si>
  <si>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</si>
  <si>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sz val="14"/>
        <rFont val="Times New Roman"/>
        <family val="1"/>
        <charset val="238"/>
      </rPr>
      <t>You need to provide a detailed description of the time and quantity targets for the greenhouse gas emissions of the company and its suppliers.</t>
    </r>
  </si>
  <si>
    <r>
      <rPr>
        <sz val="14"/>
        <rFont val="Times New Roman"/>
        <family val="1"/>
        <charset val="238"/>
      </rPr>
      <t>If a company has the specified policies in place, its operations should be regarded as exposed to more moderate social risk.</t>
    </r>
  </si>
  <si>
    <r>
      <rPr>
        <b/>
        <sz val="14"/>
        <rFont val="Times New Roman"/>
        <family val="1"/>
        <charset val="238"/>
      </rPr>
      <t>Are there any trained first-aid providers at the company?</t>
    </r>
  </si>
  <si>
    <r>
      <rPr>
        <sz val="14"/>
        <rFont val="Times New Roman"/>
        <family val="1"/>
        <charset val="238"/>
      </rPr>
      <t>You need to show the accident risk associated with the activities of the company and its suppliers.</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</si>
  <si>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</si>
  <si>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</si>
  <si>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b/>
        <sz val="14"/>
        <color theme="1"/>
        <rFont val="Times New Roman"/>
        <family val="1"/>
        <charset val="238"/>
      </rPr>
      <t>company management</t>
    </r>
  </si>
  <si>
    <r>
      <rPr>
        <sz val="14"/>
        <rFont val="Times New Roman"/>
        <family val="1"/>
        <charset val="238"/>
      </rPr>
      <t>You need to show whether the company and its suppliers have incorporated ESG-related objectives into the system of executive pay in a systematic manner.</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</si>
  <si>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</si>
  <si>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demonstrate the size of the company’s supplier base and the extent to which it is familiar with the activities that represent environmental and/or social risk and that are carried out by the companies concerned.</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</si>
  <si>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</si>
  <si>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</si>
  <si>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</si>
  <si>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</si>
  <si>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</si>
  <si>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</si>
  <si>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</si>
  <si>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</si>
  <si>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</si>
  <si>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sz val="14"/>
        <rFont val="Times New Roman"/>
        <family val="1"/>
        <charset val="238"/>
      </rPr>
      <t>You need to determine the proportion of the company’s imports that come from high-risk countries.</t>
    </r>
  </si>
  <si>
    <r>
      <rPr>
        <sz val="14"/>
        <rFont val="Times New Roman"/>
        <family val="1"/>
        <charset val="238"/>
      </rPr>
      <t>You need to assess what proportion of the company’s exports are directed to high-risk countries.</t>
    </r>
  </si>
  <si>
    <r>
      <rPr>
        <b/>
        <sz val="14"/>
        <rFont val="Times New Roman"/>
        <family val="1"/>
        <charset val="238"/>
      </rPr>
      <t>Does your company have a certified green product or service, or does it sell self-produced green energy?</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</si>
  <si>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</si>
  <si>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</si>
  <si>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</si>
  <si>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</si>
  <si>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</si>
  <si>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</si>
  <si>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</si>
  <si>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</si>
  <si>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</si>
  <si>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</si>
  <si>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</si>
  <si>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</si>
  <si>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</si>
  <si>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</si>
  <si>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</si>
  <si>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</si>
  <si>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</si>
  <si>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</si>
  <si>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</si>
  <si>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</si>
  <si>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</si>
  <si>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</si>
  <si>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</si>
  <si>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color theme="1"/>
        <rFont val="Times New Roman"/>
        <family val="1"/>
        <charset val="238"/>
      </rPr>
      <t>E16</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</si>
  <si>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</si>
  <si>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</si>
  <si>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</si>
  <si>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color theme="1"/>
        <rFont val="Times New Roman"/>
        <family val="1"/>
        <charset val="238"/>
      </rPr>
      <t>E18</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</si>
  <si>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</si>
  <si>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</si>
  <si>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</si>
  <si>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</si>
  <si>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</si>
  <si>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</si>
  <si>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</si>
  <si>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</si>
  <si>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</si>
  <si>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</si>
  <si>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</si>
  <si>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</si>
  <si>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</si>
  <si>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</si>
  <si>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</si>
  <si>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</si>
  <si>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</si>
  <si>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</si>
  <si>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</si>
  <si>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</si>
  <si>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</si>
  <si>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</si>
  <si>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</si>
  <si>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</si>
  <si>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color theme="1"/>
        <rFont val="Times New Roman"/>
        <family val="1"/>
        <charset val="238"/>
      </rPr>
      <t>E31</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</si>
  <si>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</si>
  <si>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</si>
  <si>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</si>
  <si>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</si>
  <si>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</si>
  <si>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</si>
  <si>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</si>
  <si>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</si>
  <si>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</si>
  <si>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</si>
  <si>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</si>
  <si>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</si>
  <si>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</si>
  <si>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</si>
  <si>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</si>
  <si>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</si>
  <si>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</si>
  <si>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</si>
  <si>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color theme="1"/>
        <rFont val="Times New Roman"/>
        <family val="1"/>
        <charset val="238"/>
      </rPr>
      <t>E43</t>
    </r>
  </si>
  <si>
    <r>
      <rPr>
        <b/>
        <sz val="14"/>
        <color theme="1"/>
        <rFont val="Times New Roman"/>
        <family val="1"/>
        <charset val="238"/>
      </rPr>
      <t>E44</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</si>
  <si>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</si>
  <si>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</si>
  <si>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</si>
  <si>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</si>
  <si>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S1</t>
    </r>
  </si>
  <si>
    <r>
      <rPr>
        <b/>
        <sz val="14"/>
        <color theme="1"/>
        <rFont val="Times New Roman"/>
        <family val="1"/>
        <charset val="238"/>
      </rPr>
      <t>S2</t>
    </r>
  </si>
  <si>
    <r>
      <rPr>
        <b/>
        <sz val="14"/>
        <rFont val="Times New Roman"/>
        <family val="1"/>
        <charset val="238"/>
      </rPr>
      <t>Does your company have a policy or regulations on working conditions?</t>
    </r>
  </si>
  <si>
    <r>
      <rPr>
        <b/>
        <sz val="14"/>
        <color theme="1"/>
        <rFont val="Times New Roman"/>
        <family val="1"/>
        <charset val="238"/>
      </rPr>
      <t>S3</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</si>
  <si>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</si>
  <si>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</si>
  <si>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</si>
  <si>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S5</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</si>
  <si>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</si>
  <si>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color theme="1"/>
        <rFont val="Times New Roman"/>
        <family val="1"/>
        <charset val="238"/>
      </rPr>
      <t>S6</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</si>
  <si>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</si>
  <si>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</si>
  <si>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</si>
  <si>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color theme="1"/>
        <rFont val="Times New Roman"/>
        <family val="1"/>
        <charset val="238"/>
      </rPr>
      <t>S9</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</si>
  <si>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</si>
  <si>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</si>
  <si>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</si>
  <si>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</si>
  <si>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</si>
  <si>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</si>
  <si>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</si>
  <si>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S15</t>
    </r>
  </si>
  <si>
    <r>
      <rPr>
        <b/>
        <sz val="14"/>
        <rFont val="Times New Roman"/>
        <family val="1"/>
        <charset val="238"/>
      </rPr>
      <t>S16</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</si>
  <si>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</si>
  <si>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</si>
  <si>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</si>
  <si>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</si>
  <si>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</si>
  <si>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</si>
  <si>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</si>
  <si>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</si>
  <si>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</si>
  <si>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</si>
  <si>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</si>
  <si>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</si>
  <si>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</si>
  <si>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</si>
  <si>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</si>
  <si>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</si>
  <si>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</si>
  <si>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</si>
  <si>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</si>
  <si>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</si>
  <si>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</si>
  <si>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</si>
  <si>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</si>
  <si>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</si>
  <si>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</si>
  <si>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</si>
  <si>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</si>
  <si>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</si>
  <si>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</si>
  <si>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</si>
  <si>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</si>
  <si>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</si>
  <si>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</si>
  <si>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</si>
  <si>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</si>
  <si>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</si>
  <si>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</si>
  <si>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</si>
  <si>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</si>
  <si>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</si>
  <si>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</si>
  <si>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</si>
  <si>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</si>
  <si>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</si>
  <si>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</si>
  <si>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</si>
  <si>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</si>
  <si>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</si>
  <si>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</si>
  <si>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</si>
  <si>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</si>
  <si>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</si>
  <si>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</si>
  <si>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</si>
  <si>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</si>
  <si>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</si>
  <si>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</si>
  <si>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</si>
  <si>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color theme="1"/>
        <rFont val="Times New Roman"/>
        <family val="1"/>
        <charset val="238"/>
      </rPr>
      <t>G2</t>
    </r>
  </si>
  <si>
    <r>
      <rPr>
        <b/>
        <sz val="14"/>
        <rFont val="Times New Roman"/>
        <family val="1"/>
        <charset val="238"/>
      </rPr>
      <t>Has your company appointed a senior officer to deal with environmental, social and governance (ESG) issues?</t>
    </r>
  </si>
  <si>
    <r>
      <rPr>
        <b/>
        <sz val="14"/>
        <color theme="1"/>
        <rFont val="Times New Roman"/>
        <family val="1"/>
        <charset val="238"/>
      </rPr>
      <t>G3</t>
    </r>
  </si>
  <si>
    <r>
      <rPr>
        <b/>
        <sz val="14"/>
        <color theme="1"/>
        <rFont val="Times New Roman"/>
        <family val="1"/>
        <charset val="238"/>
      </rPr>
      <t>G4</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</si>
  <si>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</si>
  <si>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</si>
  <si>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</si>
  <si>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</si>
  <si>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</si>
  <si>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color theme="1"/>
        <rFont val="Times New Roman"/>
        <family val="1"/>
        <charset val="238"/>
      </rPr>
      <t>G7</t>
    </r>
  </si>
  <si>
    <r>
      <rPr>
        <b/>
        <sz val="14"/>
        <rFont val="Times New Roman"/>
        <family val="1"/>
        <charset val="238"/>
      </rPr>
      <t>Has your company incorporated remuneration linked to ESG objectives into its operation?</t>
    </r>
  </si>
  <si>
    <r>
      <rPr>
        <b/>
        <sz val="14"/>
        <color theme="1"/>
        <rFont val="Times New Roman"/>
        <family val="1"/>
        <charset val="238"/>
      </rPr>
      <t>G8</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</si>
  <si>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</si>
  <si>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</si>
  <si>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b/>
        <sz val="14"/>
        <color theme="1"/>
        <rFont val="Times New Roman"/>
        <family val="1"/>
        <charset val="238"/>
      </rPr>
      <t>G10</t>
    </r>
  </si>
  <si>
    <r>
      <rPr>
        <sz val="14"/>
        <rFont val="Times New Roman"/>
        <family val="1"/>
        <charset val="238"/>
      </rPr>
      <t>The question relates to your direct upstream business partners.</t>
    </r>
  </si>
  <si>
    <r>
      <rPr>
        <b/>
        <sz val="14"/>
        <color theme="1"/>
        <rFont val="Times New Roman"/>
        <family val="1"/>
        <charset val="238"/>
      </rPr>
      <t>G11</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</si>
  <si>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</si>
  <si>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</si>
  <si>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</si>
  <si>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</si>
  <si>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</si>
  <si>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</si>
  <si>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</si>
  <si>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</si>
  <si>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</si>
  <si>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</si>
  <si>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</si>
  <si>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</si>
  <si>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</si>
  <si>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</si>
  <si>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</si>
  <si>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</si>
  <si>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</si>
  <si>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</si>
  <si>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</si>
  <si>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 xml:space="preserve">Building certification e.g. LEED, BREEAM, EU GreenBuilding, WELL Building Standard, DGNB etc. </t>
    </r>
  </si>
  <si>
    <r>
      <rPr>
        <sz val="14"/>
        <rFont val="Times New Roman"/>
        <family val="1"/>
        <charset val="238"/>
      </rPr>
      <t>The Family-friendly Place certification mark is a public initiative to recognise and encourage places, services and institutions that take particular account of the needs and comfort of families, especially those with children. This certificate indicates that a given place or service provider meets certain standards and criteria that ensure they provide a comfortable, safe and supportive environment for families.</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</si>
  <si>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</si>
  <si>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</si>
  <si>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</si>
  <si>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sz val="14"/>
        <rFont val="Times New Roman"/>
        <family val="1"/>
        <charset val="238"/>
      </rPr>
      <t>Incorporation can mean, for example, inclusion in a strategy, policy, regulations, etc.</t>
    </r>
  </si>
  <si>
    <r>
      <rPr>
        <sz val="14"/>
        <rFont val="Times New Roman"/>
        <family val="1"/>
        <charset val="238"/>
      </rPr>
      <t>Other reports include, for example, sustainability or integrated reports, GRI, ESRS (aimed at CSRD compliance) or other reports based on globally accepted standards.</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</si>
  <si>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</si>
  <si>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</si>
  <si>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</si>
  <si>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</si>
  <si>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</si>
  <si>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</si>
  <si>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</si>
  <si>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</si>
  <si>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</si>
  <si>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</si>
  <si>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</si>
  <si>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</si>
  <si>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</si>
  <si>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</si>
  <si>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</si>
  <si>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</si>
  <si>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</si>
  <si>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</si>
  <si>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</si>
  <si>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</si>
  <si>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</si>
  <si>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</si>
  <si>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</si>
  <si>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</si>
  <si>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</si>
  <si>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</si>
  <si>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</si>
  <si>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</si>
  <si>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</si>
  <si>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</si>
  <si>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</si>
  <si>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</si>
  <si>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</si>
  <si>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</si>
  <si>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</si>
  <si>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</si>
  <si>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</si>
  <si>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</si>
  <si>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</si>
  <si>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</si>
  <si>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</si>
  <si>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</si>
  <si>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</si>
  <si>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</si>
  <si>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</si>
  <si>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</si>
  <si>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</si>
  <si>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</si>
  <si>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</si>
  <si>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</si>
  <si>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</si>
  <si>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</si>
  <si>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</si>
  <si>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</si>
  <si>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</si>
  <si>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</si>
  <si>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</si>
  <si>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</si>
  <si>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</si>
  <si>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</si>
  <si>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</si>
  <si>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</si>
  <si>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</si>
  <si>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</si>
  <si>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</si>
  <si>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</si>
  <si>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</si>
  <si>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</si>
  <si>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</si>
  <si>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</si>
  <si>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</si>
  <si>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</si>
  <si>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</si>
  <si>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</si>
  <si>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</si>
  <si>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</si>
  <si>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</si>
  <si>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</si>
  <si>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</si>
  <si>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</si>
  <si>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</si>
  <si>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</si>
  <si>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</si>
  <si>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</si>
  <si>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</si>
  <si>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</si>
  <si>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Children’s rights to protection against all forms of sexual exploitation and violence</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</si>
  <si>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</si>
  <si>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</si>
  <si>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</si>
  <si>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</si>
  <si>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</si>
  <si>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</si>
  <si>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</si>
  <si>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</si>
  <si>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</si>
  <si>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</si>
  <si>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</si>
  <si>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</si>
  <si>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</si>
  <si>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</si>
  <si>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</si>
  <si>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</si>
  <si>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</si>
  <si>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</si>
  <si>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</si>
  <si>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</si>
  <si>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</si>
  <si>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</si>
  <si>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</si>
  <si>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</si>
  <si>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</si>
  <si>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</si>
  <si>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</si>
  <si>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</si>
  <si>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</si>
  <si>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</si>
  <si>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</si>
  <si>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</si>
  <si>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</si>
  <si>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</si>
  <si>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</si>
  <si>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</si>
  <si>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</si>
  <si>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</si>
  <si>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</si>
  <si>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</si>
  <si>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</si>
  <si>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</si>
  <si>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</si>
  <si>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</si>
  <si>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</si>
  <si>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</si>
  <si>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</si>
  <si>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</si>
  <si>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</si>
  <si>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</si>
  <si>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</si>
  <si>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</si>
  <si>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</si>
  <si>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</si>
  <si>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</si>
  <si>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</si>
  <si>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</si>
  <si>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</si>
  <si>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</si>
  <si>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</si>
  <si>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</si>
  <si>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</si>
  <si>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</si>
  <si>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</si>
  <si>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</si>
  <si>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</si>
  <si>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</si>
  <si>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</si>
  <si>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</si>
  <si>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</si>
  <si>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</si>
  <si>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</si>
  <si>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</si>
  <si>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</si>
  <si>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</si>
  <si>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</si>
  <si>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</si>
  <si>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</si>
  <si>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</si>
  <si>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</si>
  <si>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</si>
  <si>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</si>
  <si>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</si>
  <si>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</si>
  <si>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</si>
  <si>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</si>
  <si>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</si>
  <si>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</si>
  <si>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</si>
  <si>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</si>
  <si>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</si>
  <si>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</si>
  <si>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</si>
  <si>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</si>
  <si>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</si>
  <si>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</si>
  <si>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</si>
  <si>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</si>
  <si>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</si>
  <si>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</si>
  <si>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</si>
  <si>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</si>
  <si>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</si>
  <si>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</si>
  <si>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</si>
  <si>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</si>
  <si>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</si>
  <si>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</si>
  <si>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</si>
  <si>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</si>
  <si>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</si>
  <si>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</si>
  <si>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</si>
  <si>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</si>
  <si>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</si>
  <si>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</si>
  <si>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</si>
  <si>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</si>
  <si>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</si>
  <si>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</si>
  <si>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</si>
  <si>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Human rights-related complaints</t>
    </r>
  </si>
  <si>
    <r>
      <rPr>
        <sz val="12"/>
        <color theme="1"/>
        <rFont val="Times New Roman"/>
        <family val="1"/>
        <charset val="238"/>
      </rPr>
      <t>Environmental protection-related complaints</t>
    </r>
  </si>
  <si>
    <r>
      <rPr>
        <sz val="12"/>
        <color theme="1"/>
        <rFont val="Times New Roman"/>
        <family val="1"/>
        <charset val="238"/>
      </rPr>
      <t>Unethical business practices</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</si>
  <si>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</si>
  <si>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</si>
  <si>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</si>
  <si>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</si>
  <si>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</si>
  <si>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</si>
  <si>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</si>
  <si>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</si>
  <si>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</si>
  <si>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</si>
  <si>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</si>
  <si>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</si>
  <si>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</si>
  <si>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</si>
  <si>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</si>
  <si>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</si>
  <si>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</si>
  <si>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</si>
  <si>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</si>
  <si>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</si>
  <si>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</si>
  <si>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</si>
  <si>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</si>
  <si>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</si>
  <si>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</si>
  <si>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</si>
  <si>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</si>
  <si>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</si>
  <si>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</si>
  <si>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</si>
  <si>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</si>
  <si>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</si>
  <si>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</si>
  <si>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</si>
  <si>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</si>
  <si>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</si>
  <si>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</si>
  <si>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</si>
  <si>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</si>
  <si>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</si>
  <si>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</si>
  <si>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</si>
  <si>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</si>
  <si>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</si>
  <si>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</si>
  <si>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</si>
  <si>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</si>
  <si>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</si>
  <si>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</si>
  <si>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</si>
  <si>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</si>
  <si>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</si>
  <si>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</si>
  <si>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</si>
  <si>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</si>
  <si>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</si>
  <si>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</si>
  <si>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</si>
  <si>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</si>
  <si>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</si>
  <si>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</si>
  <si>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</si>
  <si>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</si>
  <si>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</si>
  <si>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</si>
  <si>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</si>
  <si>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</si>
  <si>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</si>
  <si>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</si>
  <si>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</si>
  <si>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</si>
  <si>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</si>
  <si>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</si>
  <si>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</si>
  <si>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</si>
  <si>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</si>
  <si>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</si>
  <si>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</si>
  <si>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</si>
  <si>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</si>
  <si>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</si>
  <si>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</si>
  <si>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</si>
  <si>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</si>
  <si>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</si>
  <si>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</si>
  <si>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</si>
  <si>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</si>
  <si>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</si>
  <si>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</si>
  <si>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</si>
  <si>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</si>
  <si>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</si>
  <si>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</si>
  <si>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</si>
  <si>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</si>
  <si>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</si>
  <si>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</si>
  <si>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</si>
  <si>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</si>
  <si>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</si>
  <si>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</si>
  <si>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</si>
  <si>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</si>
  <si>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</si>
  <si>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</si>
  <si>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</si>
  <si>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</si>
  <si>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</si>
  <si>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</si>
  <si>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</si>
  <si>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</si>
  <si>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</si>
  <si>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</si>
  <si>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</si>
  <si>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</si>
  <si>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</si>
  <si>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</si>
  <si>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</si>
  <si>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</si>
  <si>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</si>
  <si>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</si>
  <si>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</si>
  <si>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</si>
  <si>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</si>
  <si>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</si>
  <si>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</si>
  <si>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</si>
  <si>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</si>
  <si>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</si>
  <si>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</si>
  <si>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</si>
  <si>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</si>
  <si>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</si>
  <si>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</si>
  <si>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</si>
  <si>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</si>
  <si>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</si>
  <si>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</si>
  <si>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</si>
  <si>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</si>
  <si>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</si>
  <si>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</si>
  <si>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</si>
  <si>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</si>
  <si>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</si>
  <si>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</si>
  <si>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</si>
  <si>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</si>
  <si>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</si>
  <si>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</si>
  <si>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</si>
  <si>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</si>
  <si>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</si>
  <si>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</si>
  <si>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</si>
  <si>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</si>
  <si>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</si>
  <si>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</si>
  <si>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</si>
  <si>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</si>
  <si>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</si>
  <si>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</si>
  <si>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</si>
  <si>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</si>
  <si>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</si>
  <si>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</si>
  <si>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</si>
  <si>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</si>
  <si>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</si>
  <si>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</si>
  <si>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</si>
  <si>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</si>
  <si>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</si>
  <si>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</si>
  <si>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</si>
  <si>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</si>
  <si>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</si>
  <si>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</si>
  <si>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</si>
  <si>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</si>
  <si>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</si>
  <si>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</si>
  <si>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</si>
  <si>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</si>
  <si>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</si>
  <si>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</si>
  <si>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</si>
  <si>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</si>
  <si>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</si>
  <si>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</si>
  <si>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</si>
  <si>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</si>
  <si>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</si>
  <si>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</si>
  <si>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</si>
  <si>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</si>
  <si>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b/>
        <sz val="14"/>
        <rFont val="Times New Roman"/>
        <family val="1"/>
        <charset val="238"/>
      </rPr>
      <t>What percentage of the total area of your company’s owned or leased property is certified under a building certification scheme?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</si>
  <si>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</si>
  <si>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</si>
  <si>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</si>
  <si>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</si>
  <si>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</si>
  <si>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</si>
  <si>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</si>
  <si>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</si>
  <si>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</si>
  <si>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</si>
  <si>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</si>
  <si>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</si>
  <si>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</si>
  <si>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</si>
  <si>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</si>
  <si>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</si>
  <si>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</si>
  <si>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</si>
  <si>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</si>
  <si>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</si>
  <si>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</si>
  <si>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</si>
  <si>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rFont val="Times New Roman"/>
        <family val="1"/>
        <charset val="238"/>
      </rPr>
      <t>Please specify the answer as a percentage of turnover, capital expenditure or operating expenditure.</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</si>
  <si>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</si>
  <si>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</si>
  <si>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</si>
  <si>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</si>
  <si>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</si>
  <si>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</si>
  <si>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</si>
  <si>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</si>
  <si>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</si>
  <si>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</si>
  <si>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</si>
  <si>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</si>
  <si>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</si>
  <si>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</si>
  <si>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sz val="14"/>
        <rFont val="Times New Roman"/>
        <family val="1"/>
        <charset val="238"/>
      </rPr>
      <t>For both blue-collar and white-collar staff, please specify the ratio of average female to male basic salaries. 
Ensuring equality of the sexes is essential for social sustainability.</t>
    </r>
  </si>
  <si>
    <r>
      <rPr>
        <sz val="12"/>
        <rFont val="Times New Roman"/>
        <family val="1"/>
        <charset val="238"/>
      </rPr>
      <t>Percentage (blue-collar workforce):</t>
    </r>
  </si>
  <si>
    <r>
      <rPr>
        <sz val="12"/>
        <rFont val="Times New Roman"/>
        <family val="1"/>
        <charset val="238"/>
      </rPr>
      <t>Percentage (white-collar staff):</t>
    </r>
  </si>
  <si>
    <r>
      <rPr>
        <sz val="12"/>
        <color theme="1"/>
        <rFont val="Times New Roman"/>
        <family val="1"/>
        <charset val="238"/>
      </rPr>
      <t>Other (This must be presented in free-text format, maximum 500 characters with spaces.)</t>
    </r>
  </si>
  <si>
    <r>
      <rPr>
        <i/>
        <sz val="14"/>
        <rFont val="Times New Roman"/>
        <family val="1"/>
        <charset val="238"/>
      </rPr>
      <t>If the answer to Question S7 is ‘Yes’, then what percentage of the total number of employees are trained first-aid providers? [%]</t>
    </r>
  </si>
  <si>
    <r>
      <rPr>
        <b/>
        <sz val="14"/>
        <rFont val="Times New Roman"/>
        <family val="1"/>
        <charset val="238"/>
      </rPr>
      <t>In the last two financial years, what percentage of the value of your imports originated from countries classified as “High” or “Very high” risk according to the latest INFORM Risk Index table? [%]</t>
    </r>
  </si>
  <si>
    <r>
      <rPr>
        <b/>
        <sz val="14"/>
        <rFont val="Times New Roman"/>
        <family val="1"/>
        <charset val="238"/>
      </rPr>
      <t>In the last two financial years, what percentage of the value of your exports were directed to countries classified as “High” or “Very high” risk according to the latest INFORM Risk Index table?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</si>
  <si>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</si>
  <si>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</si>
  <si>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</si>
  <si>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</si>
  <si>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</si>
  <si>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</si>
  <si>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</si>
  <si>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</si>
  <si>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</si>
  <si>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</si>
  <si>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</si>
  <si>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</si>
  <si>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</si>
  <si>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</si>
  <si>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</si>
  <si>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</si>
  <si>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</si>
  <si>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</si>
  <si>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</si>
  <si>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</si>
  <si>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sz val="12"/>
        <rFont val="Times New Roman"/>
        <family val="1"/>
        <charset val="238"/>
      </rPr>
      <t>Category B1; headcount [no. of persons]:</t>
    </r>
  </si>
  <si>
    <r>
      <rPr>
        <sz val="12"/>
        <rFont val="Times New Roman"/>
        <family val="1"/>
        <charset val="238"/>
      </rPr>
      <t>Category B2; headcount [no. of persons]:</t>
    </r>
  </si>
  <si>
    <r>
      <rPr>
        <sz val="12"/>
        <rFont val="Times New Roman"/>
        <family val="1"/>
        <charset val="238"/>
      </rPr>
      <t>Category C1; headcount [no. of persons]:</t>
    </r>
  </si>
  <si>
    <r>
      <rPr>
        <sz val="12"/>
        <rFont val="Times New Roman"/>
        <family val="1"/>
        <charset val="238"/>
      </rPr>
      <t>Category C2; headcount [no. of persons]:</t>
    </r>
  </si>
  <si>
    <r>
      <rPr>
        <sz val="12"/>
        <rFont val="Times New Roman"/>
        <family val="1"/>
        <charset val="238"/>
      </rPr>
      <t>Category D; headcount [no. of persons]:</t>
    </r>
  </si>
  <si>
    <r>
      <rPr>
        <sz val="12"/>
        <rFont val="Times New Roman"/>
        <family val="1"/>
        <charset val="238"/>
      </rPr>
      <t>Category E; headcount [no. of persons]: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</si>
  <si>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</si>
  <si>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</si>
  <si>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</si>
  <si>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</si>
  <si>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</si>
  <si>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</si>
  <si>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</si>
  <si>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</si>
  <si>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</si>
  <si>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Other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</si>
  <si>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</si>
  <si>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</si>
  <si>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sz val="12"/>
        <rFont val="Times New Roman"/>
        <family val="1"/>
        <charset val="238"/>
      </rPr>
      <t>In the case of other written responses: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</si>
  <si>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</si>
  <si>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</si>
  <si>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</si>
  <si>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</si>
  <si>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</si>
  <si>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</si>
  <si>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sz val="11"/>
        <rFont val="Times New Roman"/>
        <family val="1"/>
        <charset val="238"/>
      </rPr>
      <t>The EU Taxonomy requires that non-financial businesses disclose the proportion of their turnover, CapEx and/or OpEx that is related to their Taxonomy-eligible and Taxonomy-aligned activities.</t>
    </r>
  </si>
  <si>
    <r>
      <rPr>
        <b/>
        <sz val="14"/>
        <color theme="1"/>
        <rFont val="Times New Roman"/>
        <family val="1"/>
        <charset val="238"/>
      </rPr>
      <t>S41</t>
    </r>
  </si>
  <si>
    <r>
      <rPr>
        <b/>
        <sz val="14"/>
        <rFont val="Times New Roman"/>
        <family val="1"/>
        <charset val="238"/>
      </rPr>
      <t>What is the number and proportion of workers with disabilities or reduced capacity for work employed at your company?</t>
    </r>
  </si>
  <si>
    <r>
      <rPr>
        <b/>
        <sz val="14"/>
        <rFont val="Times New Roman"/>
        <family val="1"/>
        <charset val="238"/>
      </rPr>
      <t>What is the number and proportion of disadvantaged workers in the company, in relation to the total number of full-time and part-time employees?</t>
    </r>
  </si>
  <si>
    <r>
      <rPr>
        <sz val="14"/>
        <rFont val="Times New Roman"/>
        <family val="1"/>
        <charset val="238"/>
      </rPr>
      <t>The rules related to classification are set out in Government Decree 225/2015. (VIII. 7.) on the detailed rules on certain activities related to hazardous waste.</t>
    </r>
  </si>
  <si>
    <r>
      <rPr>
        <sz val="14"/>
        <rFont val="Times New Roman"/>
        <family val="1"/>
        <charset val="238"/>
      </rPr>
      <t>The response must also detail risk management and adaptation measures (describing investments to mitigate negative impacts), as well as the opportunities that arise as a result of the impacts.</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</si>
  <si>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</si>
  <si>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</si>
  <si>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</si>
  <si>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</si>
  <si>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</si>
  <si>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</si>
  <si>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</si>
  <si>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</si>
  <si>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</si>
  <si>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</si>
  <si>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</si>
  <si>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</si>
  <si>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</si>
  <si>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</si>
  <si>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</si>
  <si>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</si>
  <si>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This could include morning exercises, office massage, psychological care, or employee satisfaction surveys.</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</si>
  <si>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</si>
  <si>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</si>
  <si>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</si>
  <si>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</si>
  <si>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</si>
  <si>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</si>
  <si>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i/>
        <sz val="14"/>
        <rFont val="Times New Roman"/>
        <family val="1"/>
        <charset val="238"/>
      </rPr>
      <t>If your company has carried out waste classification (hazardous / non-hazardous categories), please describe the process. (Free-text format, maximum 1,000 characters with spaces.)</t>
    </r>
  </si>
  <si>
    <r>
      <rPr>
        <sz val="12"/>
        <rFont val="Times New Roman"/>
        <family val="1"/>
        <charset val="238"/>
      </rPr>
      <t>Share [%]:</t>
    </r>
  </si>
  <si>
    <r>
      <rPr>
        <sz val="12"/>
        <rFont val="Times New Roman"/>
        <family val="1"/>
        <charset val="238"/>
      </rPr>
      <t>Headcount [no. of persons]:</t>
    </r>
  </si>
  <si>
    <r>
      <rPr>
        <sz val="14"/>
        <rFont val="Times New Roman"/>
        <family val="1"/>
        <charset val="238"/>
      </rPr>
      <t>You need to show whether the company and its suppliers help to employ as much of the local workforce as possible.</t>
    </r>
  </si>
  <si>
    <r>
      <rPr>
        <b/>
        <sz val="14"/>
        <rFont val="Times New Roman"/>
        <family val="1"/>
        <charset val="238"/>
      </rPr>
      <t xml:space="preserve">What efforts is the company making to employ as much of the local workforce as possible? </t>
    </r>
    <r>
      <rPr>
        <b/>
        <sz val="14"/>
        <rFont val="Times New Roman"/>
        <family val="1"/>
        <charset val="238"/>
      </rPr>
      <t>(Free-text format, maximum 1,000 characters with spaces.)</t>
    </r>
  </si>
  <si>
    <r>
      <rPr>
        <b/>
        <sz val="14"/>
        <rFont val="Times New Roman"/>
        <family val="1"/>
        <charset val="238"/>
      </rPr>
      <t>Does your company have a process for identifying, assessing and responding to environmental and social risks and opportunities?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</si>
  <si>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</si>
  <si>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</si>
  <si>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</si>
  <si>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</si>
  <si>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</si>
  <si>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</si>
  <si>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</si>
  <si>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sz val="12"/>
        <rFont val="Times New Roman"/>
        <family val="1"/>
        <charset val="238"/>
      </rPr>
      <t>The written rules of the complaints procedure are made publicly available in the appropriate local language in each country where the company operates.</t>
    </r>
  </si>
  <si>
    <r>
      <rPr>
        <i/>
        <sz val="14"/>
        <rFont val="Times New Roman"/>
        <family val="1"/>
        <charset val="238"/>
      </rPr>
      <t>If the answer to Question G9 is ‘Yes’, please provide details of the imposition of the administrative fine (date, reason, amount of fine, subsequent steps taken to eliminate the cause) (Free-text format, maximum 2,000 characters with spaces.)</t>
    </r>
  </si>
  <si>
    <r>
      <rPr>
        <sz val="12"/>
        <color theme="1"/>
        <rFont val="Times New Roman"/>
        <family val="1"/>
        <charset val="238"/>
      </rPr>
      <t>On an as and when basis, if we suspected there may have been a significant change in the risk situation</t>
    </r>
  </si>
  <si>
    <r>
      <rPr>
        <sz val="12"/>
        <color theme="1"/>
        <rFont val="Times New Roman"/>
        <family val="1"/>
        <charset val="238"/>
      </rPr>
      <t>On an as and when basis, when we know that an infringement may have occurred, e.g. in relation to a complaint</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</si>
  <si>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</si>
  <si>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</si>
  <si>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</si>
  <si>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</si>
  <si>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</si>
  <si>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</si>
  <si>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</si>
  <si>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</si>
  <si>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</si>
  <si>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</si>
  <si>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</si>
  <si>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</si>
  <si>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</si>
  <si>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rFont val="Times New Roman"/>
        <family val="1"/>
        <charset val="238"/>
      </rPr>
      <t>Does your company have a formal, written standard operating procedure on occupational health and safety (OHS) that complies with local laws, industry requirements and international standards?</t>
    </r>
  </si>
  <si>
    <r>
      <rPr>
        <sz val="12"/>
        <rFont val="Times New Roman"/>
        <family val="1"/>
        <charset val="238"/>
      </rPr>
      <t>Interpretation and calculation of LTIF:
LTIF is an indicator widely used in international practice to characterise occupational safety, and it expresses the frequency of accidents.
It is calculated by dividing the total number of lost time injuries suffered by the company’s own employees by the number of hours worked by the company’s own employees (in millions of hours) over a one-year period.
LTIF = (number of lost working day injuries [number]) / (hours worked [million hours])
‘Own employees’ are workers over whom the company exercises direct control in relation to their work.
For example: workers hired from a temporary employment agency who perform their tasks in the same way as the company’s employees, who are directly supervised and instructed by the company’s employees and who are provided with the requisite working conditions by the company (in particular work equipment and personal protective equipment) are considered the company’s own employees.
A supplier’s employee who</t>
    </r>
    <r>
      <rPr>
        <sz val="12"/>
        <color rgb="FFFF0000"/>
        <rFont val="Times New Roman"/>
        <family val="1"/>
        <charset val="238"/>
      </rPr>
      <t xml:space="preserve"> </t>
    </r>
    <r>
      <rPr>
        <sz val="12"/>
        <rFont val="Times New Roman"/>
        <family val="1"/>
        <charset val="238"/>
      </rPr>
      <t>does not work under the direct supervision of the company and to whom the company’s employees do not give direct instructions, regardless of whether the supplier’s employee is working on the company’s premises or with the company’s equipment, is not considered the company’s own employee.</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</si>
  <si>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</si>
  <si>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</si>
  <si>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</si>
  <si>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</si>
  <si>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</si>
  <si>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</si>
  <si>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</si>
  <si>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</si>
  <si>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</si>
  <si>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</si>
  <si>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</si>
  <si>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sz val="14"/>
        <rFont val="Times New Roman"/>
        <family val="1"/>
        <charset val="238"/>
      </rPr>
      <t>In your answer, include information on how you search for, recruit and retain people from the local workforce, and what you do to attract people who until recently were working abroad but have since returned home and are looking for work.</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</si>
  <si>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 on the detailed rules relating to complex classification?</t>
    </r>
  </si>
  <si>
    <r>
      <rPr>
        <sz val="14"/>
        <rFont val="Times New Roman"/>
        <family val="1"/>
        <charset val="238"/>
      </rPr>
      <t>The definition of a disadvantaged worker is set out in Article 2(4) of Commission Regulation (EU) No 651/2014.
‘disadvantaged worker’ means any person who: 
(a) has not been in regular paid employment for the previous 6 months; or 
(b) is between 15 and 24 years of age; or 
(c) has not attained an upper secondary educational or vocational qualification (International Standard Classification of Education 3) or is within two years after completing full-time education and who has not previously obtained his or her first regular paid employment; or 
(d) is over the age of 50 years; or 
(e) lives as a single adult with one or more dependents; or 
(f) works in a sector or profession in a Member State where the gender imbalance is at least 25 % higher than the average gender imbalance across all economic sectors in that Member State, and belongs to that underrepresented gender group; or 
(g) is a member of an ethnic minority within a Member State and who requires development of his or her linguistic, vocational training or work experience profile to enhance prospects of gaining access to stable employment</t>
    </r>
  </si>
  <si>
    <r>
      <rPr>
        <b/>
        <sz val="14"/>
        <rFont val="Times New Roman"/>
        <family val="1"/>
        <charset val="238"/>
      </rPr>
      <t>Has your company appointed a senior officer to deal with environmental, social and governance (ESG) issues?</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</si>
  <si>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</si>
  <si>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You need to show how the company and its suppliers approach climate issues when selecting their own suppliers.</t>
    </r>
  </si>
  <si>
    <r>
      <rPr>
        <b/>
        <sz val="14"/>
        <rFont val="Times New Roman"/>
        <family val="1"/>
        <charset val="238"/>
      </rPr>
      <t>As part of your company’s procurement process, are suppliers required to comply with requirements relating to any area of ESG?</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</si>
  <si>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</si>
  <si>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</si>
  <si>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</si>
  <si>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</si>
  <si>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</si>
  <si>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</si>
  <si>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</si>
  <si>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</si>
  <si>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</si>
  <si>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</si>
  <si>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</si>
  <si>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</si>
  <si>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</si>
  <si>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</si>
  <si>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</si>
  <si>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</si>
  <si>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</si>
  <si>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</si>
  <si>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</si>
  <si>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</si>
  <si>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</si>
  <si>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</si>
  <si>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</si>
  <si>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</si>
  <si>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</si>
  <si>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</si>
  <si>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</si>
  <si>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</si>
  <si>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</si>
  <si>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</si>
  <si>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</si>
  <si>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</si>
  <si>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</si>
  <si>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</si>
  <si>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</si>
  <si>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</si>
  <si>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</si>
  <si>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</si>
  <si>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</si>
  <si>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</si>
  <si>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</si>
  <si>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</si>
  <si>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</si>
  <si>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</si>
  <si>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</si>
  <si>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</si>
  <si>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</si>
  <si>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</si>
  <si>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</si>
  <si>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</si>
  <si>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</si>
  <si>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</si>
  <si>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</si>
  <si>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</si>
  <si>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</si>
  <si>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</si>
  <si>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</si>
  <si>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</si>
  <si>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</si>
  <si>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</si>
  <si>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</si>
  <si>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</si>
  <si>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</si>
  <si>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</si>
  <si>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</si>
  <si>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</si>
  <si>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</si>
  <si>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</si>
  <si>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</si>
  <si>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</si>
  <si>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</si>
  <si>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</si>
  <si>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</si>
  <si>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</si>
  <si>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</si>
  <si>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</si>
  <si>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</si>
  <si>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</si>
  <si>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</si>
  <si>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</si>
  <si>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Financial year preceding the financial year:</t>
    </r>
  </si>
  <si>
    <r>
      <rPr>
        <sz val="12"/>
        <rFont val="Times New Roman"/>
        <family val="1"/>
        <charset val="238"/>
      </rPr>
      <t>Financial year preceding the financial year [%]:</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</si>
  <si>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</si>
  <si>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</si>
  <si>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</si>
  <si>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</si>
  <si>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</si>
  <si>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</si>
  <si>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</si>
  <si>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</si>
  <si>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</si>
  <si>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</si>
  <si>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</si>
  <si>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</si>
  <si>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</si>
  <si>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</si>
  <si>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</si>
  <si>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</si>
  <si>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</si>
  <si>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</si>
  <si>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</si>
  <si>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</si>
  <si>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</si>
  <si>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</si>
  <si>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</si>
  <si>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</si>
  <si>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</si>
  <si>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</si>
  <si>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</si>
  <si>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</si>
  <si>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</si>
  <si>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</si>
  <si>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</si>
  <si>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</si>
  <si>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</si>
  <si>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</si>
  <si>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</si>
  <si>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</si>
  <si>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</si>
  <si>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</si>
  <si>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</si>
  <si>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</si>
  <si>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</si>
  <si>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</si>
  <si>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</si>
  <si>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</si>
  <si>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</si>
  <si>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</si>
  <si>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</si>
  <si>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</si>
  <si>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</si>
  <si>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</si>
  <si>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</si>
  <si>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</si>
  <si>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</si>
  <si>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No. of persons (financial year):</t>
    </r>
  </si>
  <si>
    <r>
      <rPr>
        <sz val="12"/>
        <rFont val="Times New Roman"/>
        <family val="1"/>
        <charset val="238"/>
      </rPr>
      <t>Their share relative to the total employed (financial year) [%]:</t>
    </r>
  </si>
  <si>
    <r>
      <rPr>
        <sz val="12"/>
        <rFont val="Times New Roman"/>
        <family val="1"/>
        <charset val="238"/>
      </rPr>
      <t>financial year:</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</si>
  <si>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</si>
  <si>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</si>
  <si>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</si>
  <si>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</si>
  <si>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</si>
  <si>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</si>
  <si>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</si>
  <si>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</si>
  <si>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</si>
  <si>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</si>
  <si>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</si>
  <si>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</si>
  <si>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</si>
  <si>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</si>
  <si>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</si>
  <si>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</si>
  <si>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</si>
  <si>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rFont val="Times New Roman"/>
        <family val="1"/>
        <charset val="238"/>
      </rPr>
      <t>Financial year [%]:</t>
    </r>
  </si>
  <si>
    <r>
      <rPr>
        <sz val="12"/>
        <color theme="1"/>
        <rFont val="Times New Roman"/>
        <family val="1"/>
        <charset val="238"/>
      </rPr>
      <t>Yes, and it covers the following areas (multiple answers may be selected, and if an area is not selected, you can write a justification):</t>
    </r>
  </si>
  <si>
    <r>
      <rPr>
        <sz val="12"/>
        <rFont val="Times New Roman"/>
        <family val="1"/>
        <charset val="238"/>
      </rPr>
      <t>If left unmarked: May be demonstrated in free-text format, maximum 500 characters with spaces.</t>
    </r>
  </si>
  <si>
    <r>
      <rPr>
        <sz val="12"/>
        <rFont val="Times New Roman"/>
        <family val="1"/>
        <charset val="238"/>
      </rPr>
      <t>Number of direct suppliers in the supply chain in the last financial year:</t>
    </r>
  </si>
  <si>
    <r>
      <rPr>
        <sz val="12"/>
        <rFont val="Times New Roman"/>
        <family val="1"/>
        <charset val="238"/>
      </rPr>
      <t>Proportion of suppliers that were the subject of risk assessments in the last financial year [%]</t>
    </r>
  </si>
  <si>
    <r>
      <rPr>
        <sz val="12"/>
        <rFont val="Times New Roman"/>
        <family val="1"/>
        <charset val="238"/>
      </rPr>
      <t>Number of direct suppliers in the supply chain in the financial year preceding the last financial year</t>
    </r>
  </si>
  <si>
    <r>
      <rPr>
        <sz val="12"/>
        <rFont val="Times New Roman"/>
        <family val="1"/>
        <charset val="238"/>
      </rPr>
      <t>Proportion of suppliers that were the subject of risk assessments in the financial year preceding the last financial year [%]</t>
    </r>
  </si>
  <si>
    <r>
      <rPr>
        <i/>
        <sz val="14"/>
        <rFont val="Times New Roman"/>
        <family val="1"/>
        <charset val="238"/>
      </rPr>
      <t>Please specify the proportion of your company’s Taxonomy-eligible turnover in the last financial year. [%]</t>
    </r>
  </si>
  <si>
    <r>
      <rPr>
        <i/>
        <sz val="14"/>
        <rFont val="Times New Roman"/>
        <family val="1"/>
        <charset val="238"/>
      </rPr>
      <t>Please specify the proportion of your company's Taxonomy-eligible capital expenditure in the last financial year. [%]</t>
    </r>
  </si>
  <si>
    <r>
      <rPr>
        <i/>
        <sz val="14"/>
        <rFont val="Times New Roman"/>
        <family val="1"/>
        <charset val="238"/>
      </rPr>
      <t>Please specify the proportion of your company's Taxonomy-aligned turnover in the last financial year. [%]</t>
    </r>
  </si>
  <si>
    <r>
      <rPr>
        <i/>
        <sz val="14"/>
        <rFont val="Times New Roman"/>
        <family val="1"/>
        <charset val="238"/>
      </rPr>
      <t>Please specify the proportion of your company's Taxonomy-eligible operating expenditure in the last financial year. [%]</t>
    </r>
  </si>
  <si>
    <r>
      <rPr>
        <i/>
        <sz val="14"/>
        <rFont val="Times New Roman"/>
        <family val="1"/>
        <charset val="238"/>
      </rPr>
      <t>Please specify the proportion of your company's Taxonomy-aligned capital expenditure in the last financial year. [%]</t>
    </r>
  </si>
  <si>
    <r>
      <rPr>
        <i/>
        <sz val="14"/>
        <rFont val="Times New Roman"/>
        <family val="1"/>
        <charset val="238"/>
      </rPr>
      <t>Please specify the proportion of your company's Taxonomy-aligned operating expenditure in the last financial year. [%]</t>
    </r>
  </si>
  <si>
    <r>
      <rPr>
        <i/>
        <sz val="14"/>
        <rFont val="Times New Roman"/>
        <family val="1"/>
        <charset val="238"/>
      </rPr>
      <t>Please specify the proportion of your company’s Taxonomy-eligible turnover in the financial year preceding the last financial year. [%]</t>
    </r>
  </si>
  <si>
    <r>
      <rPr>
        <i/>
        <sz val="14"/>
        <rFont val="Times New Roman"/>
        <family val="1"/>
        <charset val="238"/>
      </rPr>
      <t>Please specify the proportion of your company's Taxonomy-eligible capital expenditure in the financial year preceding the last financial year. [%]</t>
    </r>
  </si>
  <si>
    <r>
      <rPr>
        <i/>
        <sz val="14"/>
        <rFont val="Times New Roman"/>
        <family val="1"/>
        <charset val="238"/>
      </rPr>
      <t>Please specify the proportion of your company's Taxonomy-eligible operating expenditure in the financial year preceding the last financial year. [%]</t>
    </r>
  </si>
  <si>
    <r>
      <rPr>
        <i/>
        <sz val="14"/>
        <rFont val="Times New Roman"/>
        <family val="1"/>
        <charset val="238"/>
      </rPr>
      <t>Please specify the proportion of your company's Taxonomy-aligned turnover in the financial year preceding the last financial year. [%]</t>
    </r>
  </si>
  <si>
    <r>
      <rPr>
        <i/>
        <sz val="14"/>
        <rFont val="Times New Roman"/>
        <family val="1"/>
        <charset val="238"/>
      </rPr>
      <t>Please specify the proportion of your company's Taxonomy-aligned capital expenditure in the financial year preceding the last financial year. [%]</t>
    </r>
  </si>
  <si>
    <r>
      <rPr>
        <i/>
        <sz val="14"/>
        <rFont val="Times New Roman"/>
        <family val="1"/>
        <charset val="238"/>
      </rPr>
      <t>Please specify the proportion of your company's Taxonomy-aligned operating expenditure in the financial year preceding the last financial year. [%]</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</si>
  <si>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</si>
  <si>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</si>
  <si>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</si>
  <si>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</si>
  <si>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</si>
  <si>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</si>
  <si>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</si>
  <si>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</si>
  <si>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</si>
  <si>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</si>
  <si>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</si>
  <si>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</si>
  <si>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</si>
  <si>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</si>
  <si>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</si>
  <si>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</si>
  <si>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</si>
  <si>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</si>
  <si>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</si>
  <si>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</si>
  <si>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</si>
  <si>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</si>
  <si>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</si>
  <si>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</si>
  <si>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</si>
  <si>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</si>
  <si>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Scope of activities covered</t>
    </r>
    <r>
      <rPr>
        <sz val="11"/>
        <color theme="1"/>
        <rFont val="Times New Roman"/>
        <family val="1"/>
        <charset val="238"/>
      </rPr>
      <t xml:space="preserve">
(select from the drop-down list)</t>
    </r>
  </si>
  <si>
    <r>
      <rPr>
        <b/>
        <sz val="11"/>
        <color theme="1"/>
        <rFont val="Times New Roman"/>
        <family val="1"/>
        <charset val="238"/>
      </rPr>
      <t>Type of target set</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</si>
  <si>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</si>
  <si>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</si>
  <si>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Base year</t>
    </r>
    <r>
      <rPr>
        <sz val="11"/>
        <color theme="1"/>
        <rFont val="Times New Roman"/>
        <family val="1"/>
        <charset val="238"/>
      </rPr>
      <t xml:space="preserve">
(The base year is the year that the percentage emissions reduction target is set against.)</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</si>
  <si>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</si>
  <si>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</si>
  <si>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</si>
  <si>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</si>
  <si>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</si>
  <si>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</si>
  <si>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</si>
  <si>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</si>
  <si>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</si>
  <si>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</si>
  <si>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</si>
  <si>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</si>
  <si>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</si>
  <si>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</si>
  <si>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</si>
  <si>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</si>
  <si>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</si>
  <si>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</si>
  <si>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</si>
  <si>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</si>
  <si>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</si>
  <si>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</si>
  <si>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</si>
  <si>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</si>
  <si>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</si>
  <si>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</si>
  <si>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</si>
  <si>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</si>
  <si>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</si>
  <si>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</si>
  <si>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</si>
  <si>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</si>
  <si>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</si>
  <si>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</si>
  <si>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E2</t>
    </r>
  </si>
  <si>
    <r>
      <rPr>
        <sz val="12"/>
        <rFont val="Times New Roman"/>
        <family val="1"/>
        <charset val="238"/>
      </rPr>
      <t>-</t>
    </r>
  </si>
  <si>
    <r>
      <rPr>
        <b/>
        <sz val="14"/>
        <color theme="1"/>
        <rFont val="Times New Roman"/>
        <family val="1"/>
        <charset val="238"/>
      </rPr>
      <t>E3</t>
    </r>
  </si>
  <si>
    <r>
      <rPr>
        <sz val="12"/>
        <rFont val="Times New Roman"/>
        <family val="1"/>
        <charset val="238"/>
      </rPr>
      <t>-</t>
    </r>
  </si>
  <si>
    <r>
      <rPr>
        <b/>
        <sz val="14"/>
        <color theme="1"/>
        <rFont val="Times New Roman"/>
        <family val="1"/>
        <charset val="238"/>
      </rPr>
      <t>E4</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</si>
  <si>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</si>
  <si>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</si>
  <si>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</si>
  <si>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</si>
  <si>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</si>
  <si>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</si>
  <si>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</si>
  <si>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</si>
  <si>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</si>
  <si>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</si>
  <si>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</si>
  <si>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sz val="12"/>
        <rFont val="Times New Roman"/>
        <family val="1"/>
        <charset val="238"/>
      </rPr>
      <t>-</t>
    </r>
  </si>
  <si>
    <r>
      <rPr>
        <b/>
        <sz val="14"/>
        <color theme="1"/>
        <rFont val="Times New Roman"/>
        <family val="1"/>
        <charset val="238"/>
      </rPr>
      <t>E8</t>
    </r>
  </si>
  <si>
    <r>
      <rPr>
        <sz val="12"/>
        <rFont val="Times New Roman"/>
        <family val="1"/>
        <charset val="238"/>
      </rPr>
      <t>-</t>
    </r>
  </si>
  <si>
    <r>
      <rPr>
        <sz val="12"/>
        <rFont val="Times New Roman"/>
        <family val="1"/>
        <charset val="238"/>
      </rPr>
      <t>-</t>
    </r>
  </si>
  <si>
    <r>
      <rPr>
        <b/>
        <sz val="14"/>
        <color theme="1"/>
        <rFont val="Times New Roman"/>
        <family val="1"/>
        <charset val="238"/>
      </rPr>
      <t>E9</t>
    </r>
  </si>
  <si>
    <r>
      <rPr>
        <sz val="12"/>
        <rFont val="Times New Roman"/>
        <family val="1"/>
        <charset val="238"/>
      </rPr>
      <t>-</t>
    </r>
  </si>
  <si>
    <r>
      <rPr>
        <sz val="12"/>
        <rFont val="Times New Roman"/>
        <family val="1"/>
        <charset val="238"/>
      </rPr>
      <t>-</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</si>
  <si>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</si>
  <si>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</si>
  <si>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</si>
  <si>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sz val="12"/>
        <rFont val="Times New Roman"/>
        <family val="1"/>
        <charset val="238"/>
      </rPr>
      <t>-</t>
    </r>
  </si>
  <si>
    <r>
      <rPr>
        <sz val="12"/>
        <rFont val="Times New Roman"/>
        <family val="1"/>
        <charset val="238"/>
      </rPr>
      <t>-</t>
    </r>
  </si>
  <si>
    <r>
      <rPr>
        <b/>
        <sz val="14"/>
        <rFont val="Times New Roman"/>
        <family val="1"/>
        <charset val="238"/>
      </rPr>
      <t>E10</t>
    </r>
  </si>
  <si>
    <r>
      <rPr>
        <sz val="14"/>
        <rFont val="Times New Roman"/>
        <family val="1"/>
        <charset val="238"/>
      </rPr>
      <t>a</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</si>
  <si>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</si>
  <si>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</si>
  <si>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</si>
  <si>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</si>
  <si>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</si>
  <si>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</si>
  <si>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</si>
  <si>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</si>
  <si>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</si>
  <si>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</si>
  <si>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</si>
  <si>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</si>
  <si>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</si>
  <si>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</si>
  <si>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</si>
  <si>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</si>
  <si>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</si>
  <si>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</si>
  <si>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</si>
  <si>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</si>
  <si>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</si>
  <si>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</si>
  <si>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</si>
  <si>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</si>
  <si>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</si>
  <si>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</si>
  <si>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</si>
  <si>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</si>
  <si>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</si>
  <si>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</si>
  <si>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</si>
  <si>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</si>
  <si>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</si>
  <si>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</si>
  <si>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</si>
  <si>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</si>
  <si>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</si>
  <si>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</si>
  <si>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</si>
  <si>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</si>
  <si>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</si>
  <si>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</si>
  <si>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</si>
  <si>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</si>
  <si>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</si>
  <si>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</si>
  <si>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</si>
  <si>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</si>
  <si>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E16</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</si>
  <si>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</si>
  <si>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</si>
  <si>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</si>
  <si>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</si>
  <si>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</si>
  <si>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</si>
  <si>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</si>
  <si>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</si>
  <si>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4"/>
        <color theme="1"/>
        <rFont val="Times New Roman"/>
        <family val="1"/>
        <charset val="238"/>
      </rPr>
      <t>E18</t>
    </r>
  </si>
  <si>
    <r>
      <rPr>
        <b/>
        <sz val="12"/>
        <rFont val="Times New Roman"/>
        <family val="1"/>
        <charset val="238"/>
      </rPr>
      <t>-</t>
    </r>
  </si>
  <si>
    <r>
      <rPr>
        <b/>
        <sz val="14"/>
        <color theme="1"/>
        <rFont val="Times New Roman"/>
        <family val="1"/>
        <charset val="238"/>
      </rPr>
      <t>E18</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</si>
  <si>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</si>
  <si>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</si>
  <si>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</si>
  <si>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</si>
  <si>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</si>
  <si>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</si>
  <si>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</si>
  <si>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</si>
  <si>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</si>
  <si>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</si>
  <si>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</si>
  <si>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</si>
  <si>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</si>
  <si>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</si>
  <si>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</si>
  <si>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</si>
  <si>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</si>
  <si>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</si>
  <si>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</si>
  <si>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</si>
  <si>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</si>
  <si>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</si>
  <si>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</si>
  <si>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</si>
  <si>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</si>
  <si>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</si>
  <si>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</si>
  <si>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</si>
  <si>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</si>
  <si>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</si>
  <si>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</si>
  <si>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</si>
  <si>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</si>
  <si>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</si>
  <si>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</si>
  <si>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</si>
  <si>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</si>
  <si>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</si>
  <si>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</si>
  <si>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</si>
  <si>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</si>
  <si>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sz val="12"/>
        <rFont val="Times New Roman"/>
        <family val="1"/>
        <charset val="238"/>
      </rPr>
      <t>-</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</si>
  <si>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</si>
  <si>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</si>
  <si>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</si>
  <si>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</si>
  <si>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</si>
  <si>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</si>
  <si>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</si>
  <si>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</si>
  <si>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</si>
  <si>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</si>
  <si>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</si>
  <si>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</si>
  <si>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</si>
  <si>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</si>
  <si>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</si>
  <si>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</si>
  <si>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</si>
  <si>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</si>
  <si>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</si>
  <si>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</si>
  <si>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</si>
  <si>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</si>
  <si>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</si>
  <si>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</si>
  <si>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</si>
  <si>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</si>
  <si>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</si>
  <si>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</si>
  <si>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</si>
  <si>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</si>
  <si>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</si>
  <si>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</si>
  <si>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</si>
  <si>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</si>
  <si>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</si>
  <si>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</si>
  <si>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</si>
  <si>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</si>
  <si>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</si>
  <si>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</si>
  <si>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</si>
  <si>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</si>
  <si>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</si>
  <si>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</si>
  <si>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</si>
  <si>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</si>
  <si>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</si>
  <si>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</si>
  <si>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</si>
  <si>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</si>
  <si>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</si>
  <si>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</si>
  <si>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</si>
  <si>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</si>
  <si>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</si>
  <si>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</si>
  <si>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</si>
  <si>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</si>
  <si>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</si>
  <si>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</si>
  <si>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</si>
  <si>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</si>
  <si>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</si>
  <si>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</si>
  <si>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</si>
  <si>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</si>
  <si>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</si>
  <si>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</si>
  <si>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</si>
  <si>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</si>
  <si>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</si>
  <si>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</si>
  <si>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</si>
  <si>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</si>
  <si>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</si>
  <si>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</si>
  <si>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</si>
  <si>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</si>
  <si>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</si>
  <si>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</si>
  <si>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</si>
  <si>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</si>
  <si>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</si>
  <si>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</si>
  <si>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</si>
  <si>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</si>
  <si>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</si>
  <si>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</si>
  <si>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</si>
  <si>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</si>
  <si>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</si>
  <si>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</si>
  <si>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</si>
  <si>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</si>
  <si>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</si>
  <si>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</si>
  <si>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</si>
  <si>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</si>
  <si>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</si>
  <si>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</si>
  <si>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</si>
  <si>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</si>
  <si>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</si>
  <si>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</si>
  <si>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</si>
  <si>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</si>
  <si>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</si>
  <si>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</si>
  <si>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</si>
  <si>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</si>
  <si>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</si>
  <si>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</si>
  <si>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</si>
  <si>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</si>
  <si>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</si>
  <si>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</si>
  <si>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</si>
  <si>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</si>
  <si>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</si>
  <si>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</si>
  <si>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</si>
  <si>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</si>
  <si>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</si>
  <si>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</si>
  <si>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</si>
  <si>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</si>
  <si>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color theme="1"/>
        <rFont val="Times New Roman"/>
        <family val="1"/>
        <charset val="238"/>
      </rPr>
      <t>E30</t>
    </r>
  </si>
  <si>
    <r>
      <rPr>
        <b/>
        <sz val="12"/>
        <rFont val="Times New Roman"/>
        <family val="1"/>
        <charset val="238"/>
      </rPr>
      <t>-</t>
    </r>
  </si>
  <si>
    <r>
      <rPr>
        <b/>
        <sz val="14"/>
        <color theme="1"/>
        <rFont val="Times New Roman"/>
        <family val="1"/>
        <charset val="238"/>
      </rPr>
      <t>E31</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</si>
  <si>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</si>
  <si>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</si>
  <si>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</si>
  <si>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</si>
  <si>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</si>
  <si>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</si>
  <si>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</si>
  <si>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</si>
  <si>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</si>
  <si>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</si>
  <si>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</si>
  <si>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</si>
  <si>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</si>
  <si>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</si>
  <si>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sz val="12"/>
        <rFont val="Times New Roman"/>
        <family val="1"/>
        <charset val="238"/>
      </rPr>
      <t>- of which sewer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</si>
  <si>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</si>
  <si>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</si>
  <si>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</si>
  <si>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</si>
  <si>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</si>
  <si>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</si>
  <si>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sz val="12"/>
        <rFont val="Times New Roman"/>
        <family val="1"/>
        <charset val="238"/>
      </rPr>
      <t>- of which sewer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</si>
  <si>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</si>
  <si>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</si>
  <si>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</si>
  <si>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</si>
  <si>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</si>
  <si>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</si>
  <si>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</si>
  <si>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</si>
  <si>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</si>
  <si>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</si>
  <si>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</si>
  <si>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</si>
  <si>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</si>
  <si>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</si>
  <si>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sz val="12"/>
        <rFont val="Times New Roman"/>
        <family val="1"/>
        <charset val="238"/>
      </rPr>
      <t>- of which sewer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</si>
  <si>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</si>
  <si>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</si>
  <si>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</si>
  <si>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</si>
  <si>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</si>
  <si>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</si>
  <si>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sz val="12"/>
        <rFont val="Times New Roman"/>
        <family val="1"/>
        <charset val="238"/>
      </rPr>
      <t>- of which sewer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</si>
  <si>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</si>
  <si>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</si>
  <si>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</si>
  <si>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</si>
  <si>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</si>
  <si>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</si>
  <si>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</si>
  <si>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</si>
  <si>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</si>
  <si>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</si>
  <si>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</si>
  <si>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</si>
  <si>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</si>
  <si>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</si>
  <si>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</si>
  <si>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</si>
  <si>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</si>
  <si>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</si>
  <si>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</si>
  <si>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</si>
  <si>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</si>
  <si>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</si>
  <si>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</si>
  <si>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</si>
  <si>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</si>
  <si>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</si>
  <si>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</si>
  <si>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</si>
  <si>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</si>
  <si>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</si>
  <si>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</si>
  <si>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</si>
  <si>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</si>
  <si>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</si>
  <si>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</si>
  <si>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</si>
  <si>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</si>
  <si>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</si>
  <si>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</si>
  <si>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</si>
  <si>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</si>
  <si>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</si>
  <si>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</si>
  <si>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</si>
  <si>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</si>
  <si>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</si>
  <si>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</si>
  <si>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</si>
  <si>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</si>
  <si>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</si>
  <si>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</si>
  <si>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</si>
  <si>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</si>
  <si>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</si>
  <si>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</si>
  <si>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</si>
  <si>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</si>
  <si>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</si>
  <si>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</si>
  <si>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</si>
  <si>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</si>
  <si>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</si>
  <si>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</si>
  <si>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</si>
  <si>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</si>
  <si>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</si>
  <si>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</si>
  <si>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</si>
  <si>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</si>
  <si>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</si>
  <si>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</si>
  <si>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</si>
  <si>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</si>
  <si>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</si>
  <si>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</si>
  <si>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</si>
  <si>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</si>
  <si>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</si>
  <si>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</si>
  <si>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</si>
  <si>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</si>
  <si>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</si>
  <si>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</si>
  <si>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</si>
  <si>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</si>
  <si>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</si>
  <si>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</si>
  <si>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</si>
  <si>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</si>
  <si>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</si>
  <si>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</si>
  <si>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</si>
  <si>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</si>
  <si>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</si>
  <si>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</si>
  <si>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E43</t>
    </r>
  </si>
  <si>
    <r>
      <rPr>
        <b/>
        <sz val="12"/>
        <rFont val="Times New Roman"/>
        <family val="1"/>
        <charset val="238"/>
      </rPr>
      <t>-</t>
    </r>
  </si>
  <si>
    <r>
      <rPr>
        <b/>
        <sz val="14"/>
        <color theme="1"/>
        <rFont val="Times New Roman"/>
        <family val="1"/>
        <charset val="238"/>
      </rPr>
      <t>E44</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</si>
  <si>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</si>
  <si>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</si>
  <si>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</si>
  <si>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</si>
  <si>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</si>
  <si>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</si>
  <si>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</si>
  <si>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</si>
  <si>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2"/>
        <rFont val="Times New Roman"/>
        <family val="1"/>
        <charset val="238"/>
      </rPr>
      <t>-</t>
    </r>
  </si>
  <si>
    <r>
      <rPr>
        <b/>
        <sz val="12"/>
        <rFont val="Times New Roman"/>
        <family val="1"/>
        <charset val="238"/>
      </rPr>
      <t>-</t>
    </r>
  </si>
  <si>
    <r>
      <rPr>
        <b/>
        <sz val="14"/>
        <rFont val="Times New Roman"/>
        <family val="1"/>
        <charset val="238"/>
      </rPr>
      <t>S1</t>
    </r>
  </si>
  <si>
    <r>
      <rPr>
        <b/>
        <sz val="12"/>
        <rFont val="Times New Roman"/>
        <family val="1"/>
        <charset val="238"/>
      </rPr>
      <t>-</t>
    </r>
  </si>
  <si>
    <r>
      <rPr>
        <b/>
        <sz val="12"/>
        <rFont val="Times New Roman"/>
        <family val="1"/>
        <charset val="238"/>
      </rPr>
      <t>-</t>
    </r>
  </si>
  <si>
    <r>
      <rPr>
        <b/>
        <sz val="14"/>
        <color theme="1"/>
        <rFont val="Times New Roman"/>
        <family val="1"/>
        <charset val="238"/>
      </rPr>
      <t>S2</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</si>
  <si>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</si>
  <si>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</si>
  <si>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</si>
  <si>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</si>
  <si>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</si>
  <si>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</si>
  <si>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</si>
  <si>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</si>
  <si>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</si>
  <si>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</si>
  <si>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</si>
  <si>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</si>
  <si>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</si>
  <si>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</si>
  <si>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</si>
  <si>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</si>
  <si>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</si>
  <si>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</si>
  <si>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</si>
  <si>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</si>
  <si>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</si>
  <si>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b/>
        <sz val="12"/>
        <rFont val="Times New Roman"/>
        <family val="1"/>
        <charset val="238"/>
      </rPr>
      <t>-</t>
    </r>
  </si>
  <si>
    <r>
      <rPr>
        <b/>
        <sz val="12"/>
        <rFont val="Times New Roman"/>
        <family val="1"/>
        <charset val="238"/>
      </rPr>
      <t>-</t>
    </r>
  </si>
  <si>
    <r>
      <rPr>
        <b/>
        <sz val="14"/>
        <color theme="1"/>
        <rFont val="Times New Roman"/>
        <family val="1"/>
        <charset val="238"/>
      </rPr>
      <t>S3</t>
    </r>
  </si>
  <si>
    <r>
      <rPr>
        <b/>
        <sz val="12"/>
        <rFont val="Times New Roman"/>
        <family val="1"/>
        <charset val="238"/>
      </rPr>
      <t>-</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</si>
  <si>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</si>
  <si>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</si>
  <si>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</si>
  <si>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</si>
  <si>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</si>
  <si>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S5</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</si>
  <si>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</si>
  <si>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</si>
  <si>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</si>
  <si>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</si>
  <si>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</si>
  <si>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</si>
  <si>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</si>
  <si>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</si>
  <si>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</si>
  <si>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</si>
  <si>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</si>
  <si>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</si>
  <si>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</si>
  <si>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</si>
  <si>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</si>
  <si>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</si>
  <si>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</si>
  <si>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</si>
  <si>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</si>
  <si>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</si>
  <si>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</si>
  <si>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</si>
  <si>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</si>
  <si>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</si>
  <si>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</si>
  <si>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</si>
  <si>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</si>
  <si>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</si>
  <si>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</si>
  <si>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</si>
  <si>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</si>
  <si>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</si>
  <si>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</si>
  <si>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</si>
  <si>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4"/>
        <color theme="1"/>
        <rFont val="Times New Roman"/>
        <family val="1"/>
        <charset val="238"/>
      </rPr>
      <t>S9</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</si>
  <si>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</si>
  <si>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</si>
  <si>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</si>
  <si>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S10</t>
    </r>
  </si>
  <si>
    <r>
      <rPr>
        <b/>
        <sz val="12"/>
        <rFont val="Times New Roman"/>
        <family val="1"/>
        <charset val="238"/>
      </rPr>
      <t>-</t>
    </r>
  </si>
  <si>
    <r>
      <rPr>
        <b/>
        <sz val="14"/>
        <color theme="1"/>
        <rFont val="Times New Roman"/>
        <family val="1"/>
        <charset val="238"/>
      </rPr>
      <t>S11</t>
    </r>
  </si>
  <si>
    <r>
      <rPr>
        <b/>
        <sz val="12"/>
        <rFont val="Times New Roman"/>
        <family val="1"/>
        <charset val="238"/>
      </rPr>
      <t>-</t>
    </r>
  </si>
  <si>
    <r>
      <rPr>
        <sz val="12"/>
        <rFont val="Times New Roman"/>
        <family val="1"/>
        <charset val="238"/>
      </rPr>
      <t>Financial year [%]:</t>
    </r>
  </si>
  <si>
    <r>
      <rPr>
        <b/>
        <sz val="14"/>
        <color theme="1"/>
        <rFont val="Times New Roman"/>
        <family val="1"/>
        <charset val="238"/>
      </rPr>
      <t>S12</t>
    </r>
  </si>
  <si>
    <r>
      <rPr>
        <sz val="12"/>
        <rFont val="Times New Roman"/>
        <family val="1"/>
        <charset val="238"/>
      </rPr>
      <t>Financial year preceding the financial year [%]:</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</si>
  <si>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</si>
  <si>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</si>
  <si>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</si>
  <si>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</si>
  <si>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</si>
  <si>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</si>
  <si>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</si>
  <si>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</si>
  <si>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</si>
  <si>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</si>
  <si>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</si>
  <si>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</si>
  <si>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</si>
  <si>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</si>
  <si>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</si>
  <si>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</si>
  <si>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</si>
  <si>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</si>
  <si>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</si>
  <si>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</si>
  <si>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</si>
  <si>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</si>
  <si>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</si>
  <si>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</si>
  <si>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</si>
  <si>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</si>
  <si>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</si>
  <si>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</si>
  <si>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</si>
  <si>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</si>
  <si>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</si>
  <si>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</si>
  <si>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</si>
  <si>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</si>
  <si>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</si>
  <si>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</si>
  <si>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</si>
  <si>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</si>
  <si>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</si>
  <si>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</si>
  <si>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</si>
  <si>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</si>
  <si>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</si>
  <si>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</si>
  <si>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</si>
  <si>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</si>
  <si>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</si>
  <si>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</si>
  <si>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</si>
  <si>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</si>
  <si>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S15</t>
    </r>
  </si>
  <si>
    <r>
      <rPr>
        <b/>
        <sz val="12"/>
        <rFont val="Times New Roman"/>
        <family val="1"/>
        <charset val="238"/>
      </rPr>
      <t>-</t>
    </r>
  </si>
  <si>
    <r>
      <rPr>
        <b/>
        <sz val="12"/>
        <rFont val="Times New Roman"/>
        <family val="1"/>
        <charset val="238"/>
      </rPr>
      <t>-</t>
    </r>
  </si>
  <si>
    <r>
      <rPr>
        <b/>
        <sz val="14"/>
        <rFont val="Times New Roman"/>
        <family val="1"/>
        <charset val="238"/>
      </rPr>
      <t>S16</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</si>
  <si>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</si>
  <si>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</si>
  <si>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</si>
  <si>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</si>
  <si>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</si>
  <si>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</si>
  <si>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</si>
  <si>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</si>
  <si>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</si>
  <si>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</si>
  <si>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</si>
  <si>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</si>
  <si>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</si>
  <si>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</si>
  <si>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</si>
  <si>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</si>
  <si>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</si>
  <si>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</si>
  <si>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</si>
  <si>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</si>
  <si>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</si>
  <si>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</si>
  <si>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</si>
  <si>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</si>
  <si>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</si>
  <si>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</si>
  <si>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</si>
  <si>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</si>
  <si>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</si>
  <si>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</si>
  <si>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</si>
  <si>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</si>
  <si>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</si>
  <si>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</si>
  <si>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</si>
  <si>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</si>
  <si>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</si>
  <si>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</si>
  <si>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</si>
  <si>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</si>
  <si>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</si>
  <si>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</si>
  <si>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</si>
  <si>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</si>
  <si>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</si>
  <si>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</si>
  <si>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</si>
  <si>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</si>
  <si>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</si>
  <si>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</si>
  <si>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</si>
  <si>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</si>
  <si>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</si>
  <si>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</si>
  <si>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</si>
  <si>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</si>
  <si>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</si>
  <si>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</si>
  <si>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</si>
  <si>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S32</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</si>
  <si>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</si>
  <si>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</si>
  <si>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</si>
  <si>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</si>
  <si>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</si>
  <si>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</si>
  <si>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</si>
  <si>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</si>
  <si>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</si>
  <si>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</si>
  <si>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</si>
  <si>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</si>
  <si>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</si>
  <si>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</si>
  <si>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</si>
  <si>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</si>
  <si>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</si>
  <si>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</si>
  <si>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</si>
  <si>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</si>
  <si>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</si>
  <si>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</si>
  <si>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</si>
  <si>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</si>
  <si>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</si>
  <si>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</si>
  <si>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</si>
  <si>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</si>
  <si>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</si>
  <si>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</si>
  <si>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</si>
  <si>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</si>
  <si>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</si>
  <si>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</si>
  <si>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</si>
  <si>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</si>
  <si>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</si>
  <si>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</si>
  <si>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</si>
  <si>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</si>
  <si>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</si>
  <si>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</si>
  <si>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</si>
  <si>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</si>
  <si>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</si>
  <si>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</si>
  <si>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</si>
  <si>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</si>
  <si>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</si>
  <si>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</si>
  <si>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</si>
  <si>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</si>
  <si>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</si>
  <si>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</si>
  <si>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</si>
  <si>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</si>
  <si>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</si>
  <si>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</si>
  <si>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</si>
  <si>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</si>
  <si>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</si>
  <si>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</si>
  <si>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</si>
  <si>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</si>
  <si>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</si>
  <si>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</si>
  <si>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</si>
  <si>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</si>
  <si>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</si>
  <si>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</si>
  <si>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</si>
  <si>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</si>
  <si>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</si>
  <si>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</si>
  <si>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</si>
  <si>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</si>
  <si>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S39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</si>
  <si>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</si>
  <si>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</si>
  <si>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</si>
  <si>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</si>
  <si>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</si>
  <si>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</si>
  <si>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</si>
  <si>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S40</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</si>
  <si>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</si>
  <si>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</si>
  <si>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</si>
  <si>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</si>
  <si>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</si>
  <si>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</si>
  <si>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</si>
  <si>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</si>
  <si>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</si>
  <si>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</si>
  <si>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</si>
  <si>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</si>
  <si>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</si>
  <si>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</si>
  <si>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</si>
  <si>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</si>
  <si>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</si>
  <si>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</si>
  <si>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</si>
  <si>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</si>
  <si>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</si>
  <si>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</si>
  <si>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</si>
  <si>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</si>
  <si>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</si>
  <si>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</si>
  <si>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</si>
  <si>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</si>
  <si>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</si>
  <si>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</si>
  <si>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</si>
  <si>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</si>
  <si>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</si>
  <si>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</si>
  <si>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</si>
  <si>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</si>
  <si>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</si>
  <si>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</si>
  <si>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</si>
  <si>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</si>
  <si>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</si>
  <si>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</si>
  <si>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</si>
  <si>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</si>
  <si>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</si>
  <si>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</si>
  <si>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</si>
  <si>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</si>
  <si>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</si>
  <si>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G2</t>
    </r>
  </si>
  <si>
    <r>
      <rPr>
        <b/>
        <sz val="12"/>
        <rFont val="Times New Roman"/>
        <family val="1"/>
        <charset val="238"/>
      </rPr>
      <t>-</t>
    </r>
  </si>
  <si>
    <r>
      <rPr>
        <b/>
        <sz val="12"/>
        <rFont val="Times New Roman"/>
        <family val="1"/>
        <charset val="238"/>
      </rPr>
      <t>-</t>
    </r>
  </si>
  <si>
    <r>
      <rPr>
        <b/>
        <sz val="14"/>
        <color theme="1"/>
        <rFont val="Times New Roman"/>
        <family val="1"/>
        <charset val="238"/>
      </rPr>
      <t>G3</t>
    </r>
  </si>
  <si>
    <r>
      <rPr>
        <b/>
        <sz val="12"/>
        <rFont val="Times New Roman"/>
        <family val="1"/>
        <charset val="238"/>
      </rPr>
      <t>-</t>
    </r>
  </si>
  <si>
    <r>
      <rPr>
        <b/>
        <sz val="12"/>
        <rFont val="Times New Roman"/>
        <family val="1"/>
        <charset val="238"/>
      </rPr>
      <t>-</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</si>
  <si>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</si>
  <si>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</si>
  <si>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</si>
  <si>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</si>
  <si>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</si>
  <si>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G4</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</si>
  <si>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</si>
  <si>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</si>
  <si>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</si>
  <si>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</si>
  <si>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</si>
  <si>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</si>
  <si>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</si>
  <si>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</si>
  <si>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</si>
  <si>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</si>
  <si>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</si>
  <si>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</si>
  <si>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2"/>
        <rFont val="Times New Roman"/>
        <family val="1"/>
        <charset val="238"/>
      </rPr>
      <t>-</t>
    </r>
  </si>
  <si>
    <r>
      <rPr>
        <b/>
        <sz val="14"/>
        <color theme="1"/>
        <rFont val="Times New Roman"/>
        <family val="1"/>
        <charset val="238"/>
      </rPr>
      <t>G5</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</si>
  <si>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</si>
  <si>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</si>
  <si>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</si>
  <si>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</si>
  <si>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</si>
  <si>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</si>
  <si>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</si>
  <si>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</si>
  <si>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</si>
  <si>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</si>
  <si>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</si>
  <si>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</si>
  <si>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</si>
  <si>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</si>
  <si>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</si>
  <si>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</si>
  <si>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</si>
  <si>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</si>
  <si>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</si>
  <si>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</si>
  <si>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</si>
  <si>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</si>
  <si>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</si>
  <si>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</si>
  <si>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</si>
  <si>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</si>
  <si>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</si>
  <si>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</si>
  <si>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</si>
  <si>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</si>
  <si>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</si>
  <si>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</si>
  <si>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</si>
  <si>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</si>
  <si>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</si>
  <si>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</si>
  <si>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</si>
  <si>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</si>
  <si>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</si>
  <si>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2"/>
        <rFont val="Times New Roman"/>
        <family val="1"/>
        <charset val="238"/>
      </rPr>
      <t>-</t>
    </r>
  </si>
  <si>
    <r>
      <rPr>
        <b/>
        <sz val="14"/>
        <color theme="1"/>
        <rFont val="Times New Roman"/>
        <family val="1"/>
        <charset val="238"/>
      </rPr>
      <t>G7</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</si>
  <si>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</si>
  <si>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</si>
  <si>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</si>
  <si>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</si>
  <si>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</si>
  <si>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</si>
  <si>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</si>
  <si>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</si>
  <si>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</si>
  <si>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</si>
  <si>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</si>
  <si>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</si>
  <si>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</si>
  <si>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</si>
  <si>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</si>
  <si>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</si>
  <si>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</si>
  <si>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</si>
  <si>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</si>
  <si>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</si>
  <si>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</si>
  <si>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</si>
  <si>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</si>
  <si>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</si>
  <si>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</si>
  <si>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</si>
  <si>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</si>
  <si>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</si>
  <si>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</si>
  <si>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</si>
  <si>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</si>
  <si>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</si>
  <si>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</si>
  <si>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</si>
  <si>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</si>
  <si>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</si>
  <si>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</si>
  <si>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</si>
  <si>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</si>
  <si>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</si>
  <si>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</si>
  <si>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4"/>
        <color theme="1"/>
        <rFont val="Times New Roman"/>
        <family val="1"/>
        <charset val="238"/>
      </rPr>
      <t>G10</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</si>
  <si>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</si>
  <si>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</si>
  <si>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</si>
  <si>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</si>
  <si>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</si>
  <si>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</si>
  <si>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</si>
  <si>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</si>
  <si>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G11</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</si>
  <si>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</si>
  <si>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</si>
  <si>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</si>
  <si>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</si>
  <si>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</si>
  <si>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</si>
  <si>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2"/>
        <rFont val="Times New Roman"/>
        <family val="1"/>
        <charset val="238"/>
      </rPr>
      <t>-</t>
    </r>
  </si>
  <si>
    <r>
      <rPr>
        <b/>
        <sz val="14"/>
        <color theme="1"/>
        <rFont val="Times New Roman"/>
        <family val="1"/>
        <charset val="238"/>
      </rPr>
      <t>G12</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</si>
  <si>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</si>
  <si>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</si>
  <si>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</si>
  <si>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</si>
  <si>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sz val="14"/>
        <color theme="1"/>
        <rFont val="Times New Roman"/>
        <family val="1"/>
        <charset val="238"/>
      </rPr>
      <t>b</t>
    </r>
  </si>
  <si>
    <r>
      <rPr>
        <b/>
        <sz val="12"/>
        <rFont val="Times New Roman"/>
        <family val="1"/>
        <charset val="238"/>
      </rPr>
      <t>-</t>
    </r>
  </si>
  <si>
    <r>
      <rPr>
        <b/>
        <sz val="14"/>
        <color theme="1"/>
        <rFont val="Times New Roman"/>
        <family val="1"/>
        <charset val="238"/>
      </rPr>
      <t>G12</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</si>
  <si>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</si>
  <si>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</si>
  <si>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</si>
  <si>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</si>
  <si>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</si>
  <si>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</si>
  <si>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Other</t>
    </r>
  </si>
  <si>
    <r>
      <rPr>
        <b/>
        <sz val="12"/>
        <rFont val="Times New Roman"/>
        <family val="1"/>
        <charset val="238"/>
      </rPr>
      <t>-</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</si>
  <si>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</si>
  <si>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</si>
  <si>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</si>
  <si>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</si>
  <si>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</si>
  <si>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</si>
  <si>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</si>
  <si>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</si>
  <si>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</si>
  <si>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</si>
  <si>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</si>
  <si>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</si>
  <si>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</si>
  <si>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</si>
  <si>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</si>
  <si>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</si>
  <si>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</si>
  <si>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</si>
  <si>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</si>
  <si>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</si>
  <si>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</si>
  <si>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</si>
  <si>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</si>
  <si>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</si>
  <si>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</si>
  <si>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</si>
  <si>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</si>
  <si>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</si>
  <si>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</si>
  <si>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</si>
  <si>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</si>
  <si>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</si>
  <si>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</si>
  <si>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</si>
  <si>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</si>
  <si>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</si>
  <si>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</si>
  <si>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</si>
  <si>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</si>
  <si>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</si>
  <si>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</si>
  <si>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</si>
  <si>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</si>
  <si>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</si>
  <si>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</si>
  <si>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</si>
  <si>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</si>
  <si>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</si>
  <si>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</si>
  <si>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</si>
  <si>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</si>
  <si>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</si>
  <si>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</si>
  <si>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</si>
  <si>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</si>
  <si>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</si>
  <si>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</si>
  <si>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</si>
  <si>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</si>
  <si>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</si>
  <si>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</si>
  <si>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</si>
  <si>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</si>
  <si>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</si>
  <si>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</si>
  <si>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</si>
  <si>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</si>
  <si>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</si>
  <si>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</si>
  <si>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</si>
  <si>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</si>
  <si>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</si>
  <si>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</si>
  <si>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</si>
  <si>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</si>
  <si>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</si>
  <si>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</si>
  <si>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</si>
  <si>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</si>
  <si>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</si>
  <si>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</si>
  <si>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</si>
  <si>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</si>
  <si>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</si>
  <si>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</si>
  <si>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</si>
  <si>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</si>
  <si>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</si>
  <si>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</si>
  <si>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</si>
  <si>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</si>
  <si>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</si>
  <si>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</si>
  <si>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</si>
  <si>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</si>
  <si>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</si>
  <si>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</si>
  <si>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</si>
  <si>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</si>
  <si>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</si>
  <si>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</si>
  <si>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</si>
  <si>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</si>
  <si>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</si>
  <si>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</si>
  <si>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</si>
  <si>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</si>
  <si>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</si>
  <si>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</si>
  <si>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</si>
  <si>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</si>
  <si>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</si>
  <si>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</si>
  <si>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</si>
  <si>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</si>
  <si>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</si>
  <si>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</si>
  <si>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</si>
  <si>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</si>
  <si>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</si>
  <si>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</si>
  <si>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</si>
  <si>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</si>
  <si>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</si>
  <si>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</si>
  <si>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</si>
  <si>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</si>
  <si>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</si>
  <si>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</si>
  <si>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</si>
  <si>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</si>
  <si>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</si>
  <si>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</si>
  <si>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</si>
  <si>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</si>
  <si>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</si>
  <si>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</si>
  <si>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</si>
  <si>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</si>
  <si>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</si>
  <si>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</si>
  <si>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</si>
  <si>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</si>
  <si>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</si>
  <si>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</si>
  <si>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</si>
  <si>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</si>
  <si>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</si>
  <si>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</si>
  <si>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</si>
  <si>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</si>
  <si>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</si>
  <si>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</si>
  <si>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</si>
  <si>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</si>
  <si>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</si>
  <si>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</si>
  <si>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</si>
  <si>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</si>
  <si>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</si>
  <si>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</si>
  <si>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</si>
  <si>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</si>
  <si>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</si>
  <si>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</si>
  <si>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</si>
  <si>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</si>
  <si>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</si>
  <si>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</si>
  <si>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</si>
  <si>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</si>
  <si>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</si>
  <si>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</si>
  <si>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</si>
  <si>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</si>
  <si>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</si>
  <si>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</si>
  <si>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</si>
  <si>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</si>
  <si>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</si>
  <si>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</si>
  <si>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</si>
  <si>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</si>
  <si>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</si>
  <si>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</si>
  <si>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</si>
  <si>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</si>
  <si>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</si>
  <si>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</si>
  <si>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</si>
  <si>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</si>
  <si>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</si>
  <si>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</si>
  <si>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</si>
  <si>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</si>
  <si>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</si>
  <si>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</si>
  <si>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</si>
  <si>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</si>
  <si>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</si>
  <si>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</si>
  <si>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</si>
  <si>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</si>
  <si>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</si>
  <si>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</si>
  <si>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</si>
  <si>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</si>
  <si>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</si>
  <si>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</si>
  <si>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</si>
  <si>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</si>
  <si>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</si>
  <si>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</si>
  <si>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</si>
  <si>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</si>
  <si>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</si>
  <si>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</si>
  <si>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</si>
  <si>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</si>
  <si>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</si>
  <si>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</si>
  <si>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</si>
  <si>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</si>
  <si>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</si>
  <si>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</si>
  <si>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</si>
  <si>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</si>
  <si>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</si>
  <si>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</si>
  <si>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</si>
  <si>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</si>
  <si>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</si>
  <si>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</si>
  <si>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</si>
  <si>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</si>
  <si>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</si>
  <si>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</si>
  <si>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</si>
  <si>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</si>
  <si>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</si>
  <si>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</si>
  <si>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</si>
  <si>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</si>
  <si>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</si>
  <si>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</si>
  <si>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</si>
  <si>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</si>
  <si>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</si>
  <si>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</si>
  <si>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</si>
  <si>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</si>
  <si>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</si>
  <si>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</si>
  <si>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</si>
  <si>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</si>
  <si>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</si>
  <si>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</si>
  <si>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</si>
  <si>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</si>
  <si>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</si>
  <si>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</si>
  <si>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</si>
  <si>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</si>
  <si>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</si>
  <si>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</si>
  <si>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</si>
  <si>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</si>
  <si>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</si>
  <si>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</si>
  <si>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</si>
  <si>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</si>
  <si>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It is the IIGCC criterion that can be used to assess the credibility of the targets undertaken.</t>
  </si>
  <si>
    <t>The companies need to report on the proportion of their turnover and their costs that are classed as sustainable under EU directives.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</si>
  <si>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</si>
  <si>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</si>
  <si>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</si>
  <si>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</si>
  <si>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</si>
  <si>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</si>
  <si>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</si>
  <si>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</si>
  <si>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</si>
  <si>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</si>
  <si>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</si>
  <si>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</si>
  <si>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</si>
  <si>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</si>
  <si>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</si>
  <si>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</si>
  <si>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assess whether the company or the companies in its supply chains respect the right to freedom of thought, conscience and religion in the course of their operations.</t>
  </si>
  <si>
    <t>You need to assess whether the company or the companies in its supply chains assure the rights of association, assembly, organisation and collective bargaining of individuals (typically employees) who come into contact with them.</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</si>
  <si>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</si>
  <si>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</si>
  <si>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whether the company or the companies in its supply chains can be considered family-friendly workplaces.</t>
  </si>
  <si>
    <t>You need to assess the importance that the company or the companies in its supply chains attach to the accessibility of their buildings, including accessibility for people with reduced mobility and access for people with pushchairs.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</si>
  <si>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</si>
  <si>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</si>
  <si>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</si>
  <si>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</si>
  <si>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</si>
  <si>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</si>
  <si>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</si>
  <si>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</si>
  <si>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</si>
  <si>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</si>
  <si>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</si>
  <si>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</si>
  <si>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</si>
  <si>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</si>
  <si>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</si>
  <si>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show the proportion of female executives among the senior management of the company and the companies in its supply chains.</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</si>
  <si>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</si>
  <si>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</si>
  <si>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</si>
  <si>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</si>
  <si>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show whether the company’s third-country suppliers respect workers’ basic employment rights (e.g. fair pay, working time allowance, etc.)</t>
  </si>
  <si>
    <t>You need to demonstrate whether the company and its suppliers monitor the health and safety aspects of their activities in a systematic manner.</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</si>
  <si>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</si>
  <si>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</si>
  <si>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</si>
  <si>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</si>
  <si>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</si>
  <si>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assess whether the company or the companies in its supply chains address the mental health of employees.</t>
  </si>
  <si>
    <t>You need to demonstrate whether the company and its suppliers support the integration of people with disabilities into the jobs market.</t>
  </si>
  <si>
    <t>You need to demonstrate whether the company and its suppliers support the integration of disadvantaged workers into the jobs market.</t>
  </si>
  <si>
    <t>You need to demonstrate whether there is a senior manager at the company and at its suppliers who is specifically responsible for ESG matters.</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</si>
  <si>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</si>
  <si>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</si>
  <si>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You need to demonstrate whether the company and its suppliers monitor the business ethics aspects of their activities in a systematic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</si>
  <si>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</si>
  <si>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</si>
  <si>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</si>
  <si>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</si>
  <si>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</si>
  <si>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</si>
  <si>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</si>
  <si>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</si>
  <si>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</si>
  <si>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t>If you have answered ‘Yes’ to Question E10, please describe these processes.  [Free-text format, maximum 1500 characters with spaces.]</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</si>
  <si>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</si>
  <si>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</si>
  <si>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</si>
  <si>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</si>
  <si>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</si>
  <si>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</si>
  <si>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</si>
  <si>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</si>
  <si>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S6 is ‘Yes’, which of the following areas is (are) covered by this standard operating procedure? </t>
    </r>
    <r>
      <rPr>
        <i/>
        <sz val="14"/>
        <rFont val="Times New Roman"/>
        <family val="1"/>
        <charset val="238"/>
      </rPr>
      <t>(You can mark more than one answer.)</t>
    </r>
  </si>
  <si>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</si>
  <si>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</si>
  <si>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</si>
  <si>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</si>
  <si>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</si>
  <si>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</si>
  <si>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</si>
  <si>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t>If the answer to Question G5 is ‘Yes’, has the company's complaints handling mechanism been set up in the form of an internal whistleblowing system established in accordance with Act XXV of 2023 on Complaints, Disclosures in the Public Interest and Rules on Whistleblowing?</t>
  </si>
  <si>
    <r>
      <t xml:space="preserve">If the answer to Question G5 is ‘Yes’, what are the characteristics of your company's complaints handling mechanism or complaints procedure? </t>
    </r>
    <r>
      <rPr>
        <i/>
        <sz val="14"/>
        <rFont val="Times New Roman"/>
        <family val="1"/>
        <charset val="238"/>
      </rPr>
      <t>(You can mark more than one answer.)</t>
    </r>
  </si>
  <si>
    <r>
      <t xml:space="preserve">If the answer to Question G5a is ‘No’, what kind of complaints can be submitted? </t>
    </r>
    <r>
      <rPr>
        <i/>
        <sz val="14"/>
        <rFont val="Times New Roman"/>
        <family val="1"/>
        <charset val="238"/>
      </rPr>
      <t>(You can mark more than one answer.)</t>
    </r>
  </si>
  <si>
    <r>
      <t xml:space="preserve">If the answer to Question G5a is ‘No’, for which stakeholder groups is the complaints mechanism available? </t>
    </r>
    <r>
      <rPr>
        <i/>
        <sz val="14"/>
        <rFont val="Times New Roman"/>
        <family val="1"/>
        <charset val="238"/>
      </rPr>
      <t>(You can mark more than one answer.)</t>
    </r>
  </si>
  <si>
    <r>
      <t xml:space="preserve">If the answer to Question G5a is ‘No’, how does your company optimise access to the complaints procedure for all eligible stakeholders? </t>
    </r>
    <r>
      <rPr>
        <i/>
        <sz val="14"/>
        <rFont val="Times New Roman"/>
        <family val="1"/>
        <charset val="238"/>
      </rPr>
      <t xml:space="preserve">(You can mark more than one answer.) </t>
    </r>
  </si>
  <si>
    <r>
      <t xml:space="preserve">If the answer to Question G8 is ‘Yes’, which of the following areas are covered by this policy? </t>
    </r>
    <r>
      <rPr>
        <i/>
        <sz val="14"/>
        <rFont val="Times New Roman"/>
        <family val="1"/>
        <charset val="238"/>
      </rPr>
      <t>(You can mark more than one answer.)</t>
    </r>
  </si>
  <si>
    <r>
      <t xml:space="preserve">Has your company received an administrative fine in the last two financial years? </t>
    </r>
    <r>
      <rPr>
        <b/>
        <sz val="14"/>
        <rFont val="Times New Roman"/>
        <family val="1"/>
        <charset val="238"/>
      </rPr>
      <t>(You can mark more than one answer.)</t>
    </r>
  </si>
  <si>
    <r>
      <t xml:space="preserve">If the answer to Question G11 is ‘Yes’ (any of the answers beginning with ‘Yes’), which ESG areas are included in the supplier contracts and which ESG requirements do they have to comply with if these are not included in the contract? </t>
    </r>
    <r>
      <rPr>
        <i/>
        <sz val="14"/>
        <rFont val="Times New Roman"/>
        <family val="1"/>
        <charset val="238"/>
      </rPr>
      <t>(This must be presented in free-text format, maximum 500 characters with spaces.)</t>
    </r>
  </si>
  <si>
    <r>
      <t xml:space="preserve">If the answer to Question G12 is ‘Yes’, what did the risk assessment cover? </t>
    </r>
    <r>
      <rPr>
        <i/>
        <sz val="14"/>
        <rFont val="Times New Roman"/>
        <family val="1"/>
        <charset val="238"/>
      </rPr>
      <t>(You can mark more than one answer.)</t>
    </r>
  </si>
  <si>
    <r>
      <t xml:space="preserve">If the answer to Question G12 is ‘Yes’, how often has your company carried out a risk assessment? </t>
    </r>
    <r>
      <rPr>
        <i/>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</si>
  <si>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</si>
  <si>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</si>
  <si>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</si>
  <si>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</si>
  <si>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</si>
  <si>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</si>
  <si>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</si>
  <si>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</si>
  <si>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</si>
  <si>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</si>
  <si>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</si>
  <si>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</si>
  <si>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</si>
  <si>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</si>
  <si>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</si>
  <si>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</si>
  <si>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</si>
  <si>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</si>
  <si>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</si>
  <si>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</si>
  <si>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</si>
  <si>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</si>
  <si>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</si>
  <si>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</si>
  <si>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</si>
  <si>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</si>
  <si>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</si>
  <si>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</si>
  <si>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</si>
  <si>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</si>
  <si>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</si>
  <si>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</si>
  <si>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Does your company have environmental certification? Do you use a certified green product or service for your operations?</t>
  </si>
  <si>
    <t>What was the total energy consumption (including self-consumption) at your company? [MWh]</t>
  </si>
  <si>
    <t>What percentage of the electricity used in your company was derived from renewable sources?</t>
  </si>
  <si>
    <t>You need to show whether the company and its suppliers take account of building energy aspects.</t>
  </si>
  <si>
    <t>Is your company involved in the transboundary movement of hazardous waste? If so, in what way?</t>
  </si>
  <si>
    <t>Does your company have a target for the period after 2030 for a certain proportion of the waste generated in a financial year to be recovered (including reprocessing)? What is the target percentage figure?</t>
  </si>
  <si>
    <t>To what extent does your company respect the rights of individuals to freedom of thought, conscience and religion?</t>
  </si>
  <si>
    <t>Headcount [persons]</t>
  </si>
  <si>
    <t>E1</t>
  </si>
  <si>
    <t>v</t>
  </si>
  <si>
    <t>Unknown (financial year)</t>
  </si>
  <si>
    <t>Unknown (financial year preceding the financial year)</t>
  </si>
  <si>
    <t>- of which sewage (financial year) [cubic metres]</t>
  </si>
  <si>
    <t xml:space="preserve">What was the amount of the environmental load fee or environmental product fee and, if you have an Extended Producer Responsibility (EPR), the amount of the fee paid by the company in the last two financial years? </t>
  </si>
  <si>
    <t>No, non of the above.</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</si>
  <si>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</si>
  <si>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</si>
  <si>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</si>
  <si>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</si>
  <si>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</si>
  <si>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</si>
  <si>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</si>
  <si>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</si>
  <si>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</si>
  <si>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</si>
  <si>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</si>
  <si>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</si>
  <si>
    <t>- of which sewage (financial year preceding the financial year) [cubic metres]</t>
  </si>
  <si>
    <t>None of the above.</t>
  </si>
  <si>
    <t>You need to show what kind of impacts the company and its suppliers have on  society and the environment during their operations.</t>
  </si>
  <si>
    <r>
      <t xml:space="preserve">Based on the principle of materiality, how do you assess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 [Free-text format, maximum 4000 characters with spaces.]</t>
    </r>
    <r>
      <rPr>
        <sz val="14"/>
        <rFont val="Times New Roman"/>
        <family val="1"/>
        <charset val="238"/>
      </rPr>
      <t xml:space="preserve">
</t>
    </r>
  </si>
  <si>
    <t>Act CVIII of 2023: 
Section 3 (1) The principle of materiality ensures that companies disclose appropriate information about the ESG risks and opportunities they face.
 (2) In accordance with the principle of materiality, the company shall, in the context of its due diligence obligations for sustainability purposes, without breaching any trade secrets, disclose to any person
 1 how sustainability issues affect the performance, situation and development of the company,
 2 the ESG risks and opportunities arising at the company; and
 3 the effects on people and the environment of the matters listed in 1 and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</si>
</sst>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4"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5" fillId="0" borderId="0"/>
    <xf numFmtId="9" fontId="6" fillId="0" borderId="0" applyFont="0" applyFill="0" applyBorder="0" applyAlignment="0" applyProtection="0"/>
  </cellStyleXfs>
  <cellXfs count="316">
    <xf numFmtId="0" fontId="0" fillId="0" borderId="0" xfId="0"/>
    <xf numFmtId="0" fontId="1" fillId="0" borderId="0" xfId="1" applyFont="1"/>
    <xf numFmtId="0" fontId="1" fillId="0" borderId="0" xfId="0" applyFont="1"/>
    <xf numFmtId="0" fontId="9" fillId="0" borderId="0" xfId="0" applyFont="1" applyAlignment="1">
      <alignment vertical="center"/>
    </xf>
    <xf numFmtId="0" fontId="10" fillId="0" borderId="3" xfId="0" applyFont="1" applyBorder="1" applyAlignment="1">
      <alignment vertical="center" wrapText="1"/>
    </xf>
    <xf numFmtId="0" fontId="11" fillId="0" borderId="0" xfId="0" applyFont="1" applyAlignment="1">
      <alignment vertical="center"/>
    </xf>
    <xf numFmtId="0" fontId="9" fillId="0" borderId="3" xfId="0" applyFont="1" applyBorder="1" applyAlignment="1">
      <alignment horizontal="center" vertical="center" wrapText="1"/>
    </xf>
    <xf numFmtId="0" fontId="8" fillId="0" borderId="3" xfId="0" applyFont="1" applyBorder="1" applyAlignment="1">
      <alignment vertical="center" wrapText="1"/>
    </xf>
    <xf numFmtId="0" fontId="11" fillId="0" borderId="3" xfId="0" applyFont="1" applyBorder="1" applyAlignment="1">
      <alignment horizontal="center" vertical="center"/>
    </xf>
    <xf numFmtId="0" fontId="12" fillId="0" borderId="3" xfId="0" applyFont="1" applyBorder="1" applyAlignment="1">
      <alignment vertical="center" wrapText="1"/>
    </xf>
    <xf numFmtId="0" fontId="9" fillId="0" borderId="3" xfId="0" applyFont="1" applyBorder="1" applyAlignment="1">
      <alignment horizontal="center" vertical="center"/>
    </xf>
    <xf numFmtId="0" fontId="13" fillId="0" borderId="0" xfId="0" applyFont="1" applyAlignment="1">
      <alignment vertical="center"/>
    </xf>
    <xf numFmtId="0" fontId="9" fillId="0" borderId="3" xfId="0" quotePrefix="1" applyFont="1" applyBorder="1" applyAlignment="1">
      <alignment horizontal="left" vertical="center" wrapText="1"/>
    </xf>
    <xf numFmtId="0" fontId="11" fillId="0" borderId="3" xfId="0" applyFont="1" applyBorder="1" applyAlignment="1">
      <alignment vertical="center"/>
    </xf>
    <xf numFmtId="0" fontId="14" fillId="0" borderId="3" xfId="0" applyFont="1" applyBorder="1" applyAlignment="1">
      <alignment vertical="center" wrapText="1"/>
    </xf>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11" fillId="0" borderId="3" xfId="0" applyFont="1" applyBorder="1" applyAlignment="1">
      <alignment horizontal="center" vertical="center" textRotation="90" wrapText="1"/>
    </xf>
    <xf numFmtId="0" fontId="17" fillId="0" borderId="3" xfId="0" applyFont="1" applyBorder="1" applyAlignment="1">
      <alignment horizontal="center" vertical="center"/>
    </xf>
    <xf numFmtId="0" fontId="18"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9" fillId="0" borderId="3" xfId="0" applyFont="1" applyBorder="1" applyAlignment="1">
      <alignment vertical="center" wrapText="1"/>
    </xf>
    <xf numFmtId="0" fontId="10" fillId="0" borderId="3" xfId="0" applyFont="1" applyBorder="1" applyAlignment="1">
      <alignment horizontal="left" vertical="center" wrapText="1"/>
    </xf>
    <xf numFmtId="0" fontId="10" fillId="0" borderId="3" xfId="0" applyFont="1" applyBorder="1" applyAlignment="1">
      <alignment vertical="top" wrapText="1"/>
    </xf>
    <xf numFmtId="0" fontId="9" fillId="0" borderId="3" xfId="0" applyFont="1" applyBorder="1" applyAlignment="1">
      <alignment horizontal="left" vertical="center" wrapText="1"/>
    </xf>
    <xf numFmtId="0" fontId="3" fillId="0" borderId="3" xfId="0" applyFont="1" applyBorder="1" applyAlignment="1">
      <alignment horizontal="center" vertical="center" textRotation="90"/>
    </xf>
    <xf numFmtId="0" fontId="11" fillId="0" borderId="3" xfId="0" applyFont="1" applyBorder="1" applyAlignment="1">
      <alignment horizontal="center" vertical="center" textRotation="90"/>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10" fillId="0" borderId="3" xfId="0" quotePrefix="1" applyFont="1" applyBorder="1" applyAlignment="1">
      <alignment vertical="center" wrapText="1"/>
    </xf>
    <xf numFmtId="0" fontId="20" fillId="0" borderId="3" xfId="0" applyFont="1" applyBorder="1" applyAlignment="1">
      <alignment horizontal="left" vertical="center" wrapText="1"/>
    </xf>
    <xf numFmtId="0" fontId="11" fillId="0" borderId="9" xfId="0" applyFont="1" applyBorder="1" applyAlignment="1">
      <alignment horizontal="center" vertical="center"/>
    </xf>
    <xf numFmtId="0" fontId="3" fillId="0" borderId="9" xfId="0" applyFont="1" applyBorder="1" applyAlignment="1">
      <alignment horizontal="center" vertical="center"/>
    </xf>
    <xf numFmtId="0" fontId="10" fillId="0" borderId="3" xfId="0" quotePrefix="1" applyFont="1" applyBorder="1" applyAlignment="1">
      <alignment horizontal="left" vertical="center" wrapText="1"/>
    </xf>
    <xf numFmtId="0" fontId="20" fillId="0" borderId="3" xfId="0" applyFont="1" applyBorder="1"/>
    <xf numFmtId="49" fontId="10" fillId="0" borderId="3" xfId="0" quotePrefix="1" applyNumberFormat="1" applyFont="1" applyBorder="1" applyAlignment="1">
      <alignment vertical="center" wrapText="1"/>
    </xf>
    <xf numFmtId="0" fontId="10" fillId="0" borderId="6" xfId="0" quotePrefix="1" applyFont="1" applyBorder="1" applyAlignment="1">
      <alignment vertical="center" wrapText="1"/>
    </xf>
    <xf numFmtId="49" fontId="10"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9" xfId="0" applyFont="1" applyBorder="1" applyAlignment="1">
      <alignment horizontal="center" vertical="center" wrapText="1"/>
    </xf>
    <xf numFmtId="0" fontId="10" fillId="8" borderId="3" xfId="0" quotePrefix="1"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 fillId="0" borderId="3" xfId="0" applyFont="1" applyBorder="1" applyAlignment="1">
      <alignment horizontal="left" vertical="center"/>
    </xf>
    <xf numFmtId="0" fontId="8" fillId="0" borderId="3" xfId="0" applyFont="1" applyBorder="1" applyAlignment="1">
      <alignment horizontal="center" vertical="center" wrapText="1"/>
    </xf>
    <xf numFmtId="0" fontId="10" fillId="2" borderId="11" xfId="0" applyFont="1" applyFill="1" applyBorder="1" applyAlignment="1" applyProtection="1">
      <alignment vertical="center" wrapText="1"/>
      <protection locked="0"/>
    </xf>
    <xf numFmtId="0" fontId="20" fillId="0" borderId="3" xfId="0" applyFont="1" applyBorder="1" applyAlignment="1">
      <alignment vertical="center" wrapText="1"/>
    </xf>
    <xf numFmtId="0" fontId="11" fillId="0" borderId="3" xfId="0" applyFont="1" applyBorder="1" applyAlignment="1">
      <alignment vertical="center" wrapText="1"/>
    </xf>
    <xf numFmtId="0" fontId="10" fillId="0" borderId="11" xfId="0" applyFont="1" applyBorder="1" applyAlignment="1" applyProtection="1">
      <alignment vertical="center" wrapText="1"/>
      <protection locked="0"/>
    </xf>
    <xf numFmtId="0" fontId="21" fillId="0" borderId="3" xfId="0" applyFont="1" applyBorder="1" applyAlignment="1">
      <alignment horizontal="center" vertical="center" wrapText="1"/>
    </xf>
    <xf numFmtId="164" fontId="10" fillId="2" borderId="11" xfId="0" applyNumberFormat="1" applyFont="1" applyFill="1" applyBorder="1" applyAlignment="1" applyProtection="1">
      <alignment vertical="center" wrapText="1"/>
      <protection locked="0"/>
    </xf>
    <xf numFmtId="165" fontId="10" fillId="2" borderId="11" xfId="0" applyNumberFormat="1" applyFont="1" applyFill="1" applyBorder="1" applyAlignment="1" applyProtection="1">
      <alignment vertical="center" wrapText="1"/>
      <protection locked="0"/>
    </xf>
    <xf numFmtId="165" fontId="20" fillId="0" borderId="3" xfId="0" applyNumberFormat="1" applyFont="1" applyBorder="1" applyAlignment="1">
      <alignment vertical="center" wrapText="1"/>
    </xf>
    <xf numFmtId="164" fontId="20"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 fillId="0" borderId="6" xfId="0" applyFont="1" applyBorder="1" applyAlignment="1">
      <alignment horizontal="left" vertical="center" wrapText="1"/>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6" xfId="0" applyFont="1" applyBorder="1" applyAlignment="1">
      <alignment horizontal="left" vertical="center" wrapText="1"/>
    </xf>
    <xf numFmtId="164" fontId="20" fillId="0" borderId="3" xfId="0" applyNumberFormat="1" applyFont="1" applyBorder="1" applyAlignment="1">
      <alignment vertical="center" wrapText="1"/>
    </xf>
    <xf numFmtId="166" fontId="10" fillId="2" borderId="11" xfId="0" applyNumberFormat="1" applyFont="1" applyFill="1" applyBorder="1" applyAlignment="1" applyProtection="1">
      <alignment vertical="center" wrapText="1"/>
      <protection locked="0"/>
    </xf>
    <xf numFmtId="166" fontId="20" fillId="0" borderId="3" xfId="0" applyNumberFormat="1" applyFont="1" applyBorder="1" applyAlignment="1">
      <alignment vertical="center" wrapText="1"/>
    </xf>
    <xf numFmtId="3" fontId="10" fillId="2" borderId="11" xfId="0" applyNumberFormat="1" applyFont="1" applyFill="1" applyBorder="1" applyAlignment="1" applyProtection="1">
      <alignment vertical="center" wrapText="1"/>
      <protection locked="0"/>
    </xf>
    <xf numFmtId="3" fontId="20" fillId="0" borderId="3" xfId="0" applyNumberFormat="1" applyFont="1" applyBorder="1" applyAlignment="1">
      <alignment vertical="center" wrapText="1"/>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10" fillId="0" borderId="11" xfId="0" applyNumberFormat="1" applyFont="1" applyBorder="1" applyAlignment="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10" fillId="2" borderId="3" xfId="0" applyNumberFormat="1" applyFont="1" applyFill="1" applyBorder="1" applyAlignment="1" applyProtection="1">
      <alignment vertical="center" wrapText="1"/>
      <protection locked="0"/>
    </xf>
    <xf numFmtId="164" fontId="10" fillId="2" borderId="10" xfId="0" applyNumberFormat="1" applyFont="1" applyFill="1" applyBorder="1" applyAlignment="1" applyProtection="1">
      <alignment vertical="center" wrapText="1"/>
      <protection locked="0"/>
    </xf>
    <xf numFmtId="0" fontId="10" fillId="0" borderId="4" xfId="0" applyFont="1" applyBorder="1" applyAlignment="1">
      <alignment vertical="center" wrapText="1"/>
    </xf>
    <xf numFmtId="0" fontId="21" fillId="8"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quotePrefix="1" applyFont="1" applyBorder="1" applyAlignment="1">
      <alignment horizontal="left" vertical="center" wrapText="1"/>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8"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1" fillId="0" borderId="11" xfId="0" applyFont="1" applyBorder="1" applyAlignment="1">
      <alignment horizontal="center" vertical="center"/>
    </xf>
    <xf numFmtId="0" fontId="8" fillId="0" borderId="9" xfId="0" applyFont="1" applyBorder="1" applyAlignment="1">
      <alignment horizontal="left" vertical="center" wrapText="1"/>
    </xf>
    <xf numFmtId="0" fontId="9" fillId="8" borderId="3" xfId="0" applyFont="1" applyFill="1" applyBorder="1" applyAlignment="1">
      <alignment vertical="center" wrapText="1"/>
    </xf>
    <xf numFmtId="0" fontId="8" fillId="0" borderId="11" xfId="0" quotePrefix="1" applyFont="1" applyBorder="1" applyAlignment="1">
      <alignment horizontal="left" vertical="center" wrapText="1"/>
    </xf>
    <xf numFmtId="0" fontId="3" fillId="0" borderId="11" xfId="0" applyFont="1" applyBorder="1" applyAlignment="1">
      <alignment horizontal="center" vertical="center" textRotation="90"/>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10" fillId="2" borderId="11" xfId="2" applyNumberFormat="1" applyFont="1" applyFill="1" applyBorder="1" applyAlignment="1" applyProtection="1">
      <alignment vertical="center" wrapText="1"/>
      <protection locked="0"/>
    </xf>
    <xf numFmtId="0" fontId="9" fillId="0" borderId="11" xfId="0" applyFont="1" applyBorder="1" applyAlignment="1">
      <alignment horizontal="left" vertical="top" wrapText="1"/>
    </xf>
    <xf numFmtId="0" fontId="10" fillId="0" borderId="9" xfId="0" applyFont="1" applyBorder="1" applyAlignment="1">
      <alignment horizontal="left" vertical="center" wrapText="1"/>
    </xf>
    <xf numFmtId="0" fontId="3" fillId="0" borderId="0" xfId="0" applyFont="1" applyAlignment="1">
      <alignment vertical="center"/>
    </xf>
    <xf numFmtId="0" fontId="31" fillId="0" borderId="16" xfId="0" applyFont="1" applyBorder="1" applyAlignment="1">
      <alignment horizontal="left" vertical="center"/>
    </xf>
    <xf numFmtId="0" fontId="31" fillId="0" borderId="18" xfId="0" applyFont="1" applyBorder="1" applyAlignment="1">
      <alignment horizontal="left" vertical="center"/>
    </xf>
    <xf numFmtId="0" fontId="31" fillId="0" borderId="20" xfId="0" applyFont="1" applyBorder="1" applyAlignment="1">
      <alignment horizontal="left" vertical="center"/>
    </xf>
    <xf numFmtId="0" fontId="31" fillId="0" borderId="22" xfId="0" applyFont="1" applyBorder="1" applyAlignment="1">
      <alignment horizontal="left" vertical="center"/>
    </xf>
    <xf numFmtId="0" fontId="31"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31"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9" fillId="0" borderId="0" xfId="0" applyFont="1" applyAlignment="1">
      <alignment vertical="top"/>
    </xf>
    <xf numFmtId="0" fontId="3" fillId="2" borderId="3" xfId="0" applyFont="1" applyFill="1" applyBorder="1" applyAlignment="1">
      <alignment vertical="top"/>
    </xf>
    <xf numFmtId="0" fontId="9" fillId="0" borderId="9" xfId="0" applyFont="1" applyBorder="1" applyAlignment="1">
      <alignment horizontal="center" vertical="top"/>
    </xf>
    <xf numFmtId="0" fontId="30"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3" xfId="0" quotePrefix="1" applyFont="1" applyBorder="1" applyAlignment="1">
      <alignment horizontal="left" vertical="top" wrapText="1"/>
    </xf>
    <xf numFmtId="0" fontId="4" fillId="0" borderId="3" xfId="0" quotePrefix="1" applyFont="1" applyBorder="1" applyAlignment="1">
      <alignment horizontal="left" vertical="top" wrapText="1"/>
    </xf>
    <xf numFmtId="0" fontId="9" fillId="0" borderId="3" xfId="0" applyFont="1" applyBorder="1" applyAlignment="1">
      <alignment vertical="top" wrapText="1"/>
    </xf>
    <xf numFmtId="0" fontId="15" fillId="0" borderId="3" xfId="0" applyFont="1" applyBorder="1" applyAlignment="1">
      <alignment vertical="top" wrapText="1"/>
    </xf>
    <xf numFmtId="0" fontId="9" fillId="0" borderId="3" xfId="0" applyFont="1" applyBorder="1" applyAlignment="1">
      <alignment vertical="top"/>
    </xf>
    <xf numFmtId="0" fontId="9" fillId="0" borderId="3" xfId="0" quotePrefix="1" applyFont="1" applyBorder="1" applyAlignment="1">
      <alignment vertical="top" wrapText="1"/>
    </xf>
    <xf numFmtId="0" fontId="15" fillId="0" borderId="3" xfId="0" quotePrefix="1" applyFont="1" applyBorder="1" applyAlignment="1">
      <alignment vertical="top" wrapText="1"/>
    </xf>
    <xf numFmtId="0" fontId="3" fillId="3" borderId="3" xfId="0" applyFont="1" applyFill="1" applyBorder="1" applyAlignment="1">
      <alignment vertical="top"/>
    </xf>
    <xf numFmtId="0" fontId="13" fillId="0" borderId="3" xfId="0" applyFont="1" applyBorder="1" applyAlignment="1">
      <alignment vertical="top" wrapText="1"/>
    </xf>
    <xf numFmtId="0" fontId="3" fillId="4" borderId="3" xfId="0" applyFont="1" applyFill="1" applyBorder="1" applyAlignment="1">
      <alignment vertical="top"/>
    </xf>
    <xf numFmtId="0" fontId="7" fillId="0" borderId="3" xfId="0" applyFont="1" applyBorder="1" applyAlignment="1">
      <alignment vertical="top" wrapText="1"/>
    </xf>
    <xf numFmtId="0" fontId="2" fillId="0" borderId="3" xfId="0" applyFont="1" applyBorder="1" applyAlignment="1">
      <alignment horizontal="left" vertical="center" wrapText="1"/>
    </xf>
    <xf numFmtId="0" fontId="3" fillId="5" borderId="9" xfId="0" applyFont="1" applyFill="1" applyBorder="1" applyAlignment="1">
      <alignment horizontal="center" vertical="center"/>
    </xf>
    <xf numFmtId="0" fontId="9" fillId="0" borderId="3" xfId="0" applyFont="1" applyBorder="1" applyAlignment="1">
      <alignment horizontal="left" vertical="center" wrapText="1"/>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9" fillId="0" borderId="9" xfId="0" quotePrefix="1" applyFont="1" applyBorder="1" applyAlignment="1">
      <alignment horizontal="center" vertical="center" wrapText="1"/>
    </xf>
    <xf numFmtId="0" fontId="9" fillId="0" borderId="11" xfId="0" quotePrefix="1"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quotePrefix="1" applyFont="1" applyBorder="1" applyAlignment="1">
      <alignment horizontal="center"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9" fillId="0" borderId="9" xfId="0" applyFont="1" applyBorder="1" applyAlignment="1">
      <alignment horizontal="left" vertical="top"/>
    </xf>
    <xf numFmtId="0" fontId="9" fillId="0" borderId="11" xfId="0" applyFont="1" applyBorder="1" applyAlignment="1">
      <alignment horizontal="left" vertical="top"/>
    </xf>
    <xf numFmtId="0" fontId="12" fillId="0" borderId="9" xfId="0" quotePrefix="1" applyFont="1" applyBorder="1" applyAlignment="1">
      <alignment horizontal="left" vertical="top" wrapText="1"/>
    </xf>
    <xf numFmtId="0" fontId="12" fillId="0" borderId="10" xfId="0" quotePrefix="1" applyFont="1" applyBorder="1" applyAlignment="1">
      <alignment horizontal="left" vertical="top" wrapText="1"/>
    </xf>
    <xf numFmtId="0" fontId="12" fillId="0" borderId="11" xfId="0" quotePrefix="1" applyFont="1" applyBorder="1" applyAlignment="1">
      <alignment horizontal="left" vertical="top" wrapText="1"/>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0" fillId="8" borderId="9" xfId="0" quotePrefix="1" applyFont="1" applyFill="1" applyBorder="1" applyAlignment="1">
      <alignment horizontal="center" vertical="center" wrapText="1"/>
    </xf>
    <xf numFmtId="0" fontId="10" fillId="8" borderId="11" xfId="0" quotePrefix="1" applyFont="1" applyFill="1" applyBorder="1" applyAlignment="1">
      <alignment horizontal="center" vertical="center" wrapText="1"/>
    </xf>
    <xf numFmtId="0" fontId="9" fillId="0" borderId="9" xfId="0" quotePrefix="1" applyFont="1" applyBorder="1" applyAlignment="1">
      <alignment horizontal="left" vertical="top" wrapText="1"/>
    </xf>
    <xf numFmtId="0" fontId="9" fillId="0" borderId="11" xfId="0" quotePrefix="1" applyFont="1" applyBorder="1" applyAlignment="1">
      <alignment horizontal="left" vertical="top" wrapText="1"/>
    </xf>
    <xf numFmtId="0" fontId="10" fillId="0" borderId="4"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10" fillId="0" borderId="6" xfId="0" quotePrefix="1" applyFont="1" applyBorder="1" applyAlignment="1">
      <alignment horizontal="center" vertical="center" wrapText="1"/>
    </xf>
    <xf numFmtId="0" fontId="12" fillId="0" borderId="10" xfId="0" applyFont="1" applyBorder="1" applyAlignment="1">
      <alignment horizontal="left"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3" xfId="0" quotePrefix="1" applyFont="1" applyBorder="1" applyAlignment="1">
      <alignment horizontal="left" vertical="center" wrapText="1"/>
    </xf>
    <xf numFmtId="0" fontId="9" fillId="0" borderId="10" xfId="0" applyFont="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8" fillId="0" borderId="9"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3" fillId="0" borderId="10" xfId="0" applyFont="1" applyBorder="1" applyAlignment="1">
      <alignment horizontal="center" vertical="center"/>
    </xf>
    <xf numFmtId="0" fontId="11" fillId="0" borderId="10" xfId="0" applyFont="1" applyBorder="1" applyAlignment="1">
      <alignment horizontal="center" vertical="center"/>
    </xf>
    <xf numFmtId="0" fontId="9" fillId="0" borderId="9"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10" fillId="0" borderId="9" xfId="0" applyFont="1" applyBorder="1" applyAlignment="1">
      <alignment horizontal="left" vertical="top" wrapText="1"/>
    </xf>
    <xf numFmtId="0" fontId="10" fillId="0" borderId="11" xfId="0" applyFont="1" applyBorder="1" applyAlignment="1">
      <alignment horizontal="left" vertical="top" wrapText="1"/>
    </xf>
    <xf numFmtId="0" fontId="3" fillId="0" borderId="9" xfId="0" applyFont="1" applyBorder="1" applyAlignment="1">
      <alignment horizontal="center" vertical="center" wrapText="1"/>
    </xf>
    <xf numFmtId="0" fontId="0" fillId="0" borderId="11" xfId="0" applyBorder="1" applyAlignment="1">
      <alignment horizontal="center" vertical="center" wrapText="1"/>
    </xf>
    <xf numFmtId="0" fontId="11" fillId="0" borderId="9" xfId="0" applyFont="1" applyBorder="1" applyAlignment="1">
      <alignment horizontal="left" vertical="center" wrapText="1"/>
    </xf>
    <xf numFmtId="0" fontId="0" fillId="0" borderId="11" xfId="0" applyBorder="1" applyAlignment="1">
      <alignment horizontal="left" vertical="center" wrapText="1"/>
    </xf>
    <xf numFmtId="0" fontId="8" fillId="0" borderId="9" xfId="0" applyFont="1" applyBorder="1" applyAlignment="1">
      <alignment horizontal="center" vertical="center" textRotation="90"/>
    </xf>
    <xf numFmtId="0" fontId="8" fillId="0" borderId="10" xfId="0" applyFont="1" applyBorder="1" applyAlignment="1">
      <alignment horizontal="center" vertical="center" textRotation="90"/>
    </xf>
    <xf numFmtId="0" fontId="8" fillId="0" borderId="11" xfId="0" applyFont="1" applyBorder="1" applyAlignment="1">
      <alignment horizontal="center" vertical="center" textRotation="90"/>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10" xfId="0" applyFont="1" applyBorder="1" applyAlignment="1">
      <alignment horizontal="left" vertical="center" wrapText="1"/>
    </xf>
    <xf numFmtId="0" fontId="9" fillId="0" borderId="10"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9" fillId="0" borderId="3" xfId="0" applyFont="1" applyBorder="1" applyAlignment="1">
      <alignment horizontal="left" vertical="top"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3" xfId="0" applyFont="1" applyBorder="1" applyAlignment="1">
      <alignment horizontal="left" vertical="top" wrapText="1"/>
    </xf>
    <xf numFmtId="0" fontId="7" fillId="0" borderId="3" xfId="0" applyFont="1" applyBorder="1" applyAlignment="1">
      <alignment horizontal="left" vertical="top" wrapText="1"/>
    </xf>
    <xf numFmtId="0" fontId="9" fillId="0" borderId="9"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9" fillId="0" borderId="11" xfId="0" quotePrefix="1" applyFont="1" applyBorder="1" applyAlignment="1">
      <alignment horizontal="left" vertical="center" wrapText="1"/>
    </xf>
    <xf numFmtId="0" fontId="3" fillId="0" borderId="9" xfId="0" applyFont="1" applyBorder="1" applyAlignment="1">
      <alignment horizontal="center" vertical="center" textRotation="90"/>
    </xf>
    <xf numFmtId="0" fontId="3" fillId="0" borderId="11" xfId="0" applyFont="1" applyBorder="1" applyAlignment="1">
      <alignment horizontal="center" vertical="center" textRotation="90"/>
    </xf>
    <xf numFmtId="0" fontId="11" fillId="0" borderId="9" xfId="0" quotePrefix="1" applyFont="1" applyBorder="1" applyAlignment="1">
      <alignment horizontal="center" vertical="center" textRotation="90" wrapText="1"/>
    </xf>
    <xf numFmtId="0" fontId="11" fillId="0" borderId="10" xfId="0" quotePrefix="1" applyFont="1" applyBorder="1" applyAlignment="1">
      <alignment horizontal="center" vertical="center" textRotation="90" wrapText="1"/>
    </xf>
    <xf numFmtId="0" fontId="11" fillId="0" borderId="11" xfId="0" quotePrefix="1" applyFont="1" applyBorder="1" applyAlignment="1">
      <alignment horizontal="center" vertical="center" textRotation="90" wrapText="1"/>
    </xf>
    <xf numFmtId="0" fontId="3" fillId="0" borderId="10" xfId="0" applyFont="1" applyBorder="1" applyAlignment="1">
      <alignment horizontal="center" vertical="center" textRotation="90"/>
    </xf>
    <xf numFmtId="0" fontId="11" fillId="0" borderId="9" xfId="0" applyFont="1" applyBorder="1" applyAlignment="1">
      <alignment horizontal="center" vertical="center" textRotation="90" wrapText="1"/>
    </xf>
    <xf numFmtId="0" fontId="11" fillId="0" borderId="10" xfId="0" applyFont="1" applyBorder="1" applyAlignment="1">
      <alignment horizontal="center" vertical="center" textRotation="90" wrapText="1"/>
    </xf>
    <xf numFmtId="0" fontId="11" fillId="0" borderId="11" xfId="0" applyFont="1" applyBorder="1" applyAlignment="1">
      <alignment horizontal="center" vertical="center" textRotation="90"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textRotation="90"/>
    </xf>
    <xf numFmtId="0" fontId="11" fillId="0" borderId="10" xfId="0" applyFont="1" applyBorder="1" applyAlignment="1">
      <alignment horizontal="center" vertical="center" textRotation="90"/>
    </xf>
    <xf numFmtId="0" fontId="11" fillId="0" borderId="11" xfId="0" applyFont="1" applyBorder="1" applyAlignment="1">
      <alignment horizontal="center" vertical="center" textRotation="90"/>
    </xf>
    <xf numFmtId="0" fontId="9" fillId="0" borderId="3" xfId="0" applyFont="1" applyBorder="1" applyAlignment="1">
      <alignment horizontal="left" vertical="center"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0" fontId="8" fillId="0" borderId="9" xfId="0" quotePrefix="1" applyFont="1" applyBorder="1" applyAlignment="1">
      <alignment horizontal="left" vertical="top" wrapText="1"/>
    </xf>
    <xf numFmtId="0" fontId="8" fillId="0" borderId="11" xfId="0" quotePrefix="1" applyFont="1" applyBorder="1" applyAlignment="1">
      <alignment horizontal="left" vertical="top" wrapText="1"/>
    </xf>
    <xf numFmtId="0" fontId="12" fillId="0" borderId="9" xfId="0" quotePrefix="1" applyFont="1" applyBorder="1" applyAlignment="1">
      <alignment horizontal="left" vertical="center" wrapText="1"/>
    </xf>
    <xf numFmtId="0" fontId="12" fillId="0" borderId="10" xfId="0" quotePrefix="1" applyFont="1" applyBorder="1" applyAlignment="1">
      <alignment horizontal="left" vertical="center" wrapText="1"/>
    </xf>
    <xf numFmtId="0" fontId="12" fillId="0" borderId="11" xfId="0" quotePrefix="1" applyFont="1" applyBorder="1" applyAlignment="1">
      <alignment horizontal="left" vertical="center" wrapText="1"/>
    </xf>
    <xf numFmtId="0" fontId="11" fillId="0" borderId="3" xfId="0" applyFont="1" applyBorder="1" applyAlignment="1">
      <alignment horizontal="center" vertical="center" textRotation="90"/>
    </xf>
    <xf numFmtId="0" fontId="3" fillId="0" borderId="3" xfId="0" applyFont="1" applyBorder="1" applyAlignment="1">
      <alignment horizontal="center" vertical="center" textRotation="90"/>
    </xf>
    <xf numFmtId="0" fontId="8" fillId="0" borderId="10" xfId="0" quotePrefix="1" applyFont="1" applyBorder="1" applyAlignment="1">
      <alignment horizontal="center"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0" borderId="11" xfId="0" applyFont="1" applyBorder="1" applyAlignment="1">
      <alignment horizontal="center" vertical="center" textRotation="90"/>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1" fillId="0" borderId="9" xfId="0" quotePrefix="1" applyFont="1" applyBorder="1" applyAlignment="1">
      <alignment horizontal="center" vertical="center" wrapText="1"/>
    </xf>
    <xf numFmtId="0" fontId="11" fillId="0" borderId="10" xfId="0" quotePrefix="1" applyFont="1" applyBorder="1" applyAlignment="1">
      <alignment horizontal="center" vertical="center" wrapText="1"/>
    </xf>
    <xf numFmtId="0" fontId="11" fillId="0" borderId="11" xfId="0" quotePrefix="1" applyFont="1" applyBorder="1" applyAlignment="1">
      <alignment horizontal="center" vertical="center" wrapText="1"/>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10" fillId="0" borderId="10" xfId="0" applyFont="1" applyBorder="1" applyAlignment="1">
      <alignment horizontal="left" vertical="top" wrapText="1"/>
    </xf>
    <xf numFmtId="0" fontId="3" fillId="0" borderId="3" xfId="0" applyFont="1" applyBorder="1" applyAlignment="1">
      <alignment horizontal="center" vertical="center" textRotation="90" wrapText="1"/>
    </xf>
    <xf numFmtId="0" fontId="9" fillId="0" borderId="10" xfId="0" quotePrefix="1" applyFont="1" applyBorder="1" applyAlignment="1">
      <alignment horizontal="left" vertical="top" wrapText="1"/>
    </xf>
    <xf numFmtId="0" fontId="15" fillId="0" borderId="9" xfId="0" quotePrefix="1" applyFont="1" applyBorder="1" applyAlignment="1">
      <alignment horizontal="center" vertical="center" wrapText="1"/>
    </xf>
    <xf numFmtId="0" fontId="15" fillId="0" borderId="10" xfId="0" quotePrefix="1" applyFont="1" applyBorder="1" applyAlignment="1">
      <alignment horizontal="center" vertical="center" wrapText="1"/>
    </xf>
    <xf numFmtId="0" fontId="15" fillId="0" borderId="11" xfId="0" quotePrefix="1" applyFont="1" applyBorder="1" applyAlignment="1">
      <alignment horizontal="center" vertical="center"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0" borderId="10"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2" fillId="0" borderId="3" xfId="0" applyFont="1" applyBorder="1" applyAlignment="1">
      <alignment horizontal="left" vertical="center" wrapText="1"/>
    </xf>
    <xf numFmtId="0" fontId="8" fillId="0" borderId="3" xfId="0" applyFont="1" applyBorder="1" applyAlignment="1">
      <alignment horizontal="left"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8" fillId="0" borderId="3" xfId="0" quotePrefix="1" applyFont="1" applyBorder="1" applyAlignment="1">
      <alignment horizontal="left" vertical="center" wrapText="1"/>
    </xf>
    <xf numFmtId="0" fontId="12" fillId="0" borderId="3" xfId="0" quotePrefix="1" applyFont="1" applyBorder="1" applyAlignment="1">
      <alignment horizontal="left" vertical="center" wrapText="1"/>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8" fillId="5" borderId="9" xfId="0" quotePrefix="1" applyFont="1" applyFill="1" applyBorder="1" applyAlignment="1">
      <alignment horizontal="center" vertical="center" wrapText="1"/>
    </xf>
    <xf numFmtId="0" fontId="8" fillId="5" borderId="11" xfId="0" quotePrefix="1" applyFont="1" applyFill="1" applyBorder="1" applyAlignment="1">
      <alignment horizontal="center" vertical="center" wrapText="1"/>
    </xf>
    <xf numFmtId="0" fontId="3" fillId="5" borderId="3" xfId="0" applyFont="1" applyFill="1" applyBorder="1" applyAlignment="1">
      <alignment horizontal="center" vertical="center"/>
    </xf>
    <xf numFmtId="0" fontId="11" fillId="0" borderId="0" xfId="0" applyFont="1" applyFill="1" applyAlignment="1">
      <alignment vertical="center"/>
    </xf>
  </cellXfs>
  <cellStyles count="3">
    <cellStyle name="Normál" xfId="0" builtinId="0"/>
    <cellStyle name="Normal 2" xfId="1"/>
    <cellStyle name="Százalék" xfId="2" builtinId="5"/>
  </cellStyles>
  <dxfs count="91">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H$37" lockText="1" noThreeD="1"/>
</file>

<file path=xl/ctrlProps/ctrlProp21.xml><?xml version="1.0" encoding="utf-8"?>
<formControlPr xmlns="http://schemas.microsoft.com/office/spreadsheetml/2009/9/main" objectType="CheckBox" fmlaLink="$H$96" lockText="1" noThreeD="1"/>
</file>

<file path=xl/ctrlProps/ctrlProp22.xml><?xml version="1.0" encoding="utf-8"?>
<formControlPr xmlns="http://schemas.microsoft.com/office/spreadsheetml/2009/9/main" objectType="CheckBox" fmlaLink="$H$97" lockText="1" noThreeD="1"/>
</file>

<file path=xl/ctrlProps/ctrlProp23.xml><?xml version="1.0" encoding="utf-8"?>
<formControlPr xmlns="http://schemas.microsoft.com/office/spreadsheetml/2009/9/main" objectType="CheckBox" fmlaLink="$H$130" lockText="1" noThreeD="1"/>
</file>

<file path=xl/ctrlProps/ctrlProp24.xml><?xml version="1.0" encoding="utf-8"?>
<formControlPr xmlns="http://schemas.microsoft.com/office/spreadsheetml/2009/9/main" objectType="CheckBox" fmlaLink="$H$146" lockText="1" noThreeD="1"/>
</file>

<file path=xl/ctrlProps/ctrlProp25.xml><?xml version="1.0" encoding="utf-8"?>
<formControlPr xmlns="http://schemas.microsoft.com/office/spreadsheetml/2009/9/main" objectType="CheckBox" fmlaLink="$H$165" lockText="1" noThreeD="1"/>
</file>

<file path=xl/ctrlProps/ctrlProp26.xml><?xml version="1.0" encoding="utf-8"?>
<formControlPr xmlns="http://schemas.microsoft.com/office/spreadsheetml/2009/9/main" objectType="CheckBox" fmlaLink="$H$181" lockText="1" noThreeD="1"/>
</file>

<file path=xl/ctrlProps/ctrlProp27.xml><?xml version="1.0" encoding="utf-8"?>
<formControlPr xmlns="http://schemas.microsoft.com/office/spreadsheetml/2009/9/main" objectType="CheckBox" fmlaLink="$H$227" lockText="1" noThreeD="1"/>
</file>

<file path=xl/ctrlProps/ctrlProp28.xml><?xml version="1.0" encoding="utf-8"?>
<formControlPr xmlns="http://schemas.microsoft.com/office/spreadsheetml/2009/9/main" objectType="CheckBox" fmlaLink="$H$240" lockText="1" noThreeD="1"/>
</file>

<file path=xl/ctrlProps/ctrlProp29.xml><?xml version="1.0" encoding="utf-8"?>
<formControlPr xmlns="http://schemas.microsoft.com/office/spreadsheetml/2009/9/main" objectType="CheckBox" fmlaLink="$H$252" lockText="1" noThreeD="1"/>
</file>

<file path=xl/ctrlProps/ctrlProp30.xml><?xml version="1.0" encoding="utf-8"?>
<formControlPr xmlns="http://schemas.microsoft.com/office/spreadsheetml/2009/9/main" objectType="CheckBox" fmlaLink="$H$253" lockText="1" noThreeD="1"/>
</file>

<file path=xl/ctrlProps/ctrlProp31.xml><?xml version="1.0" encoding="utf-8"?>
<formControlPr xmlns="http://schemas.microsoft.com/office/spreadsheetml/2009/9/main" objectType="CheckBox" fmlaLink="$H$254" lockText="1" noThreeD="1"/>
</file>

<file path=xl/ctrlProps/ctrlProp32.xml><?xml version="1.0" encoding="utf-8"?>
<formControlPr xmlns="http://schemas.microsoft.com/office/spreadsheetml/2009/9/main" objectType="CheckBox" fmlaLink="$H$255" lockText="1" noThreeD="1"/>
</file>

<file path=xl/ctrlProps/ctrlProp33.xml><?xml version="1.0" encoding="utf-8"?>
<formControlPr xmlns="http://schemas.microsoft.com/office/spreadsheetml/2009/9/main" objectType="CheckBox" fmlaLink="$H$256" lockText="1" noThreeD="1"/>
</file>

<file path=xl/ctrlProps/ctrlProp34.xml><?xml version="1.0" encoding="utf-8"?>
<formControlPr xmlns="http://schemas.microsoft.com/office/spreadsheetml/2009/9/main" objectType="CheckBox" fmlaLink="$H$257" lockText="1" noThreeD="1"/>
</file>

<file path=xl/ctrlProps/ctrlProp35.xml><?xml version="1.0" encoding="utf-8"?>
<formControlPr xmlns="http://schemas.microsoft.com/office/spreadsheetml/2009/9/main" objectType="CheckBox" fmlaLink="$H$258" lockText="1" noThreeD="1"/>
</file>

<file path=xl/ctrlProps/ctrlProp36.xml><?xml version="1.0" encoding="utf-8"?>
<formControlPr xmlns="http://schemas.microsoft.com/office/spreadsheetml/2009/9/main" objectType="CheckBox" fmlaLink="$H$259" lockText="1" noThreeD="1"/>
</file>

<file path=xl/ctrlProps/ctrlProp37.xml><?xml version="1.0" encoding="utf-8"?>
<formControlPr xmlns="http://schemas.microsoft.com/office/spreadsheetml/2009/9/main" objectType="CheckBox" fmlaLink="$H$260" lockText="1" noThreeD="1"/>
</file>

<file path=xl/ctrlProps/ctrlProp38.xml><?xml version="1.0" encoding="utf-8"?>
<formControlPr xmlns="http://schemas.microsoft.com/office/spreadsheetml/2009/9/main" objectType="CheckBox" fmlaLink="$H$261" lockText="1" noThreeD="1"/>
</file>

<file path=xl/ctrlProps/ctrlProp39.xml><?xml version="1.0" encoding="utf-8"?>
<formControlPr xmlns="http://schemas.microsoft.com/office/spreadsheetml/2009/9/main" objectType="CheckBox" fmlaLink="$H$262" lockText="1" noThreeD="1"/>
</file>

<file path=xl/ctrlProps/ctrlProp40.xml><?xml version="1.0" encoding="utf-8"?>
<formControlPr xmlns="http://schemas.microsoft.com/office/spreadsheetml/2009/9/main" objectType="CheckBox" fmlaLink="$H$263" lockText="1" noThreeD="1"/>
</file>

<file path=xl/ctrlProps/ctrlProp41.xml><?xml version="1.0" encoding="utf-8"?>
<formControlPr xmlns="http://schemas.microsoft.com/office/spreadsheetml/2009/9/main" objectType="CheckBox" fmlaLink="$H$264" lockText="1" noThreeD="1"/>
</file>

<file path=xl/ctrlProps/ctrlProp42.xml><?xml version="1.0" encoding="utf-8"?>
<formControlPr xmlns="http://schemas.microsoft.com/office/spreadsheetml/2009/9/main" objectType="CheckBox" fmlaLink="$H$265" lockText="1" noThreeD="1"/>
</file>

<file path=xl/ctrlProps/ctrlProp43.xml><?xml version="1.0" encoding="utf-8"?>
<formControlPr xmlns="http://schemas.microsoft.com/office/spreadsheetml/2009/9/main" objectType="CheckBox" fmlaLink="$H$266" lockText="1" noThreeD="1"/>
</file>

<file path=xl/ctrlProps/ctrlProp44.xml><?xml version="1.0" encoding="utf-8"?>
<formControlPr xmlns="http://schemas.microsoft.com/office/spreadsheetml/2009/9/main" objectType="CheckBox" fmlaLink="$H$267" lockText="1" noThreeD="1"/>
</file>

<file path=xl/ctrlProps/ctrlProp45.xml><?xml version="1.0" encoding="utf-8"?>
<formControlPr xmlns="http://schemas.microsoft.com/office/spreadsheetml/2009/9/main" objectType="CheckBox" fmlaLink="$H$268" lockText="1" noThreeD="1"/>
</file>

<file path=xl/ctrlProps/ctrlProp46.xml><?xml version="1.0" encoding="utf-8"?>
<formControlPr xmlns="http://schemas.microsoft.com/office/spreadsheetml/2009/9/main" objectType="CheckBox" fmlaLink="$H$269" lockText="1" noThreeD="1"/>
</file>

<file path=xl/ctrlProps/ctrlProp47.xml><?xml version="1.0" encoding="utf-8"?>
<formControlPr xmlns="http://schemas.microsoft.com/office/spreadsheetml/2009/9/main" objectType="CheckBox" fmlaLink="$H$270" lockText="1" noThreeD="1"/>
</file>

<file path=xl/ctrlProps/ctrlProp48.xml><?xml version="1.0" encoding="utf-8"?>
<formControlPr xmlns="http://schemas.microsoft.com/office/spreadsheetml/2009/9/main" objectType="CheckBox" fmlaLink="$H$271" lockText="1" noThreeD="1"/>
</file>

<file path=xl/ctrlProps/ctrlProp49.xml><?xml version="1.0" encoding="utf-8"?>
<formControlPr xmlns="http://schemas.microsoft.com/office/spreadsheetml/2009/9/main" objectType="CheckBox" fmlaLink="$H$272" lockText="1" noThreeD="1"/>
</file>

<file path=xl/ctrlProps/ctrlProp50.xml><?xml version="1.0" encoding="utf-8"?>
<formControlPr xmlns="http://schemas.microsoft.com/office/spreadsheetml/2009/9/main" objectType="CheckBox" fmlaLink="$H$281" lockText="1" noThreeD="1"/>
</file>

<file path=xl/ctrlProps/ctrlProp51.xml><?xml version="1.0" encoding="utf-8"?>
<formControlPr xmlns="http://schemas.microsoft.com/office/spreadsheetml/2009/9/main" objectType="CheckBox" fmlaLink="$H$282" lockText="1" noThreeD="1"/>
</file>

<file path=xl/ctrlProps/ctrlProp52.xml><?xml version="1.0" encoding="utf-8"?>
<formControlPr xmlns="http://schemas.microsoft.com/office/spreadsheetml/2009/9/main" objectType="CheckBox" fmlaLink="$H$283" lockText="1" noThreeD="1"/>
</file>

<file path=xl/ctrlProps/ctrlProp53.xml><?xml version="1.0" encoding="utf-8"?>
<formControlPr xmlns="http://schemas.microsoft.com/office/spreadsheetml/2009/9/main" objectType="CheckBox" fmlaLink="$H$284" lockText="1" noThreeD="1"/>
</file>

<file path=xl/ctrlProps/ctrlProp54.xml><?xml version="1.0" encoding="utf-8"?>
<formControlPr xmlns="http://schemas.microsoft.com/office/spreadsheetml/2009/9/main" objectType="CheckBox" fmlaLink="$H$285" lockText="1" noThreeD="1"/>
</file>

<file path=xl/ctrlProps/ctrlProp55.xml><?xml version="1.0" encoding="utf-8"?>
<formControlPr xmlns="http://schemas.microsoft.com/office/spreadsheetml/2009/9/main" objectType="CheckBox" fmlaLink="$H$286" lockText="1" noThreeD="1"/>
</file>

<file path=xl/ctrlProps/ctrlProp56.xml><?xml version="1.0" encoding="utf-8"?>
<formControlPr xmlns="http://schemas.microsoft.com/office/spreadsheetml/2009/9/main" objectType="CheckBox" fmlaLink="$H$287" lockText="1" noThreeD="1"/>
</file>

<file path=xl/ctrlProps/ctrlProp57.xml><?xml version="1.0" encoding="utf-8"?>
<formControlPr xmlns="http://schemas.microsoft.com/office/spreadsheetml/2009/9/main" objectType="CheckBox" fmlaLink="$H$288" lockText="1" noThreeD="1"/>
</file>

<file path=xl/ctrlProps/ctrlProp58.xml><?xml version="1.0" encoding="utf-8"?>
<formControlPr xmlns="http://schemas.microsoft.com/office/spreadsheetml/2009/9/main" objectType="CheckBox" fmlaLink="$H$322" lockText="1" noThreeD="1"/>
</file>

<file path=xl/ctrlProps/ctrlProp59.xml><?xml version="1.0" encoding="utf-8"?>
<formControlPr xmlns="http://schemas.microsoft.com/office/spreadsheetml/2009/9/main" objectType="CheckBox" fmlaLink="$H$323" lockText="1" noThreeD="1"/>
</file>

<file path=xl/ctrlProps/ctrlProp60.xml><?xml version="1.0" encoding="utf-8"?>
<formControlPr xmlns="http://schemas.microsoft.com/office/spreadsheetml/2009/9/main" objectType="CheckBox" fmlaLink="$H$324" lockText="1" noThreeD="1"/>
</file>

<file path=xl/ctrlProps/ctrlProp61.xml><?xml version="1.0" encoding="utf-8"?>
<formControlPr xmlns="http://schemas.microsoft.com/office/spreadsheetml/2009/9/main" objectType="CheckBox" fmlaLink="$H$325" lockText="1" noThreeD="1"/>
</file>

<file path=xl/ctrlProps/ctrlProp62.xml><?xml version="1.0" encoding="utf-8"?>
<formControlPr xmlns="http://schemas.microsoft.com/office/spreadsheetml/2009/9/main" objectType="CheckBox" fmlaLink="$H$326" lockText="1" noThreeD="1"/>
</file>

<file path=xl/ctrlProps/ctrlProp63.xml><?xml version="1.0" encoding="utf-8"?>
<formControlPr xmlns="http://schemas.microsoft.com/office/spreadsheetml/2009/9/main" objectType="CheckBox" fmlaLink="$H$327" lockText="1" noThreeD="1"/>
</file>

<file path=xl/ctrlProps/ctrlProp64.xml><?xml version="1.0" encoding="utf-8"?>
<formControlPr xmlns="http://schemas.microsoft.com/office/spreadsheetml/2009/9/main" objectType="CheckBox" fmlaLink="$H$328" lockText="1" noThreeD="1"/>
</file>

<file path=xl/ctrlProps/ctrlProp65.xml><?xml version="1.0" encoding="utf-8"?>
<formControlPr xmlns="http://schemas.microsoft.com/office/spreadsheetml/2009/9/main" objectType="CheckBox" fmlaLink="$H$329" lockText="1" noThreeD="1"/>
</file>

<file path=xl/ctrlProps/ctrlProp66.xml><?xml version="1.0" encoding="utf-8"?>
<formControlPr xmlns="http://schemas.microsoft.com/office/spreadsheetml/2009/9/main" objectType="CheckBox" fmlaLink="$H$330" lockText="1" noThreeD="1"/>
</file>

<file path=xl/ctrlProps/ctrlProp67.xml><?xml version="1.0" encoding="utf-8"?>
<formControlPr xmlns="http://schemas.microsoft.com/office/spreadsheetml/2009/9/main" objectType="CheckBox" fmlaLink="$H$331" lockText="1" noThreeD="1"/>
</file>

<file path=xl/ctrlProps/ctrlProp68.xml><?xml version="1.0" encoding="utf-8"?>
<formControlPr xmlns="http://schemas.microsoft.com/office/spreadsheetml/2009/9/main" objectType="CheckBox" fmlaLink="$H$332" lockText="1" noThreeD="1"/>
</file>

<file path=xl/ctrlProps/ctrlProp69.xml><?xml version="1.0" encoding="utf-8"?>
<formControlPr xmlns="http://schemas.microsoft.com/office/spreadsheetml/2009/9/main" objectType="CheckBox" fmlaLink="$H$333" lockText="1" noThreeD="1"/>
</file>

<file path=xl/ctrlProps/ctrlProp70.xml><?xml version="1.0" encoding="utf-8"?>
<formControlPr xmlns="http://schemas.microsoft.com/office/spreadsheetml/2009/9/main" objectType="CheckBox" fmlaLink="$H$334" lockText="1" noThreeD="1"/>
</file>

<file path=xl/ctrlProps/ctrlProp71.xml><?xml version="1.0" encoding="utf-8"?>
<formControlPr xmlns="http://schemas.microsoft.com/office/spreadsheetml/2009/9/main" objectType="CheckBox" fmlaLink="$H$335" lockText="1" noThreeD="1"/>
</file>

<file path=xl/ctrlProps/ctrlProp72.xml><?xml version="1.0" encoding="utf-8"?>
<formControlPr xmlns="http://schemas.microsoft.com/office/spreadsheetml/2009/9/main" objectType="CheckBox" fmlaLink="$H$343" lockText="1" noThreeD="1"/>
</file>

<file path=xl/ctrlProps/ctrlProp73.xml><?xml version="1.0" encoding="utf-8"?>
<formControlPr xmlns="http://schemas.microsoft.com/office/spreadsheetml/2009/9/main" objectType="CheckBox" fmlaLink="$H$344" lockText="1" noThreeD="1"/>
</file>

<file path=xl/ctrlProps/ctrlProp74.xml><?xml version="1.0" encoding="utf-8"?>
<formControlPr xmlns="http://schemas.microsoft.com/office/spreadsheetml/2009/9/main" objectType="CheckBox" fmlaLink="$H$345" lockText="1" noThreeD="1"/>
</file>

<file path=xl/ctrlProps/ctrlProp75.xml><?xml version="1.0" encoding="utf-8"?>
<formControlPr xmlns="http://schemas.microsoft.com/office/spreadsheetml/2009/9/main" objectType="CheckBox" fmlaLink="$H$346" lockText="1" noThreeD="1"/>
</file>

<file path=xl/ctrlProps/ctrlProp76.xml><?xml version="1.0" encoding="utf-8"?>
<formControlPr xmlns="http://schemas.microsoft.com/office/spreadsheetml/2009/9/main" objectType="CheckBox" fmlaLink="$H$407" lockText="1" noThreeD="1"/>
</file>

<file path=xl/ctrlProps/ctrlProp77.xml><?xml version="1.0" encoding="utf-8"?>
<formControlPr xmlns="http://schemas.microsoft.com/office/spreadsheetml/2009/9/main" objectType="CheckBox" fmlaLink="$H$408" lockText="1" noThreeD="1"/>
</file>

<file path=xl/ctrlProps/ctrlProp78.xml><?xml version="1.0" encoding="utf-8"?>
<formControlPr xmlns="http://schemas.microsoft.com/office/spreadsheetml/2009/9/main" objectType="CheckBox" fmlaLink="$H$409" lockText="1" noThreeD="1"/>
</file>

<file path=xl/ctrlProps/ctrlProp79.xml><?xml version="1.0" encoding="utf-8"?>
<formControlPr xmlns="http://schemas.microsoft.com/office/spreadsheetml/2009/9/main" objectType="CheckBox" fmlaLink="$H$410" lockText="1" noThreeD="1"/>
</file>

<file path=xl/ctrlProps/ctrlProp80.xml><?xml version="1.0" encoding="utf-8"?>
<formControlPr xmlns="http://schemas.microsoft.com/office/spreadsheetml/2009/9/main" objectType="CheckBox" fmlaLink="$H$411" lockText="1" noThreeD="1"/>
</file>

<file path=xl/ctrlProps/ctrlProp81.xml><?xml version="1.0" encoding="utf-8"?>
<formControlPr xmlns="http://schemas.microsoft.com/office/spreadsheetml/2009/9/main" objectType="CheckBox" fmlaLink="$H$412" lockText="1" noThreeD="1"/>
</file>

<file path=xl/ctrlProps/ctrlProp82.xml><?xml version="1.0" encoding="utf-8"?>
<formControlPr xmlns="http://schemas.microsoft.com/office/spreadsheetml/2009/9/main" objectType="CheckBox" fmlaLink="$H$413" lockText="1" noThreeD="1"/>
</file>

<file path=xl/ctrlProps/ctrlProp83.xml><?xml version="1.0" encoding="utf-8"?>
<formControlPr xmlns="http://schemas.microsoft.com/office/spreadsheetml/2009/9/main" objectType="CheckBox" fmlaLink="$H$414" lockText="1" noThreeD="1"/>
</file>

<file path=xl/ctrlProps/ctrlProp84.xml><?xml version="1.0" encoding="utf-8"?>
<formControlPr xmlns="http://schemas.microsoft.com/office/spreadsheetml/2009/9/main" objectType="CheckBox" fmlaLink="$H$415" lockText="1" noThreeD="1"/>
</file>

<file path=xl/ctrlProps/ctrlProp85.xml><?xml version="1.0" encoding="utf-8"?>
<formControlPr xmlns="http://schemas.microsoft.com/office/spreadsheetml/2009/9/main" objectType="CheckBox" fmlaLink="$H$416" lockText="1" noThreeD="1"/>
</file>

<file path=xl/ctrlProps/ctrlProp86.xml><?xml version="1.0" encoding="utf-8"?>
<formControlPr xmlns="http://schemas.microsoft.com/office/spreadsheetml/2009/9/main" objectType="CheckBox" fmlaLink="$H$418" lockText="1" noThreeD="1"/>
</file>

<file path=xl/ctrlProps/ctrlProp87.xml><?xml version="1.0" encoding="utf-8"?>
<formControlPr xmlns="http://schemas.microsoft.com/office/spreadsheetml/2009/9/main" objectType="CheckBox" fmlaLink="$H$419" lockText="1" noThreeD="1"/>
</file>

<file path=xl/ctrlProps/ctrlProp88.xml><?xml version="1.0" encoding="utf-8"?>
<formControlPr xmlns="http://schemas.microsoft.com/office/spreadsheetml/2009/9/main" objectType="CheckBox" fmlaLink="$H$420" lockText="1" noThreeD="1"/>
</file>

<file path=xl/ctrlProps/ctrlProp89.xml><?xml version="1.0" encoding="utf-8"?>
<formControlPr xmlns="http://schemas.microsoft.com/office/spreadsheetml/2009/9/main" objectType="CheckBox" fmlaLink="$H$421" lockText="1" noThreeD="1"/>
</file>

<file path=xl/ctrlProps/ctrlProp90.xml><?xml version="1.0" encoding="utf-8"?>
<formControlPr xmlns="http://schemas.microsoft.com/office/spreadsheetml/2009/9/main" objectType="CheckBox" fmlaLink="$H$422" lockText="1" noThreeD="1"/>
</file>

<file path=xl/ctrlProps/ctrlProp91.xml><?xml version="1.0" encoding="utf-8"?>
<formControlPr xmlns="http://schemas.microsoft.com/office/spreadsheetml/2009/9/main" objectType="CheckBox" fmlaLink="$H$423" lockText="1" noThreeD="1"/>
</file>

<file path=xl/ctrlProps/ctrlProp92.xml><?xml version="1.0" encoding="utf-8"?>
<formControlPr xmlns="http://schemas.microsoft.com/office/spreadsheetml/2009/9/main" objectType="CheckBox" fmlaLink="$H$424" lockText="1" noThreeD="1"/>
</file>

<file path=xl/ctrlProps/ctrlProp93.xml><?xml version="1.0" encoding="utf-8"?>
<formControlPr xmlns="http://schemas.microsoft.com/office/spreadsheetml/2009/9/main" objectType="CheckBox" fmlaLink="$H$425" lockText="1" noThreeD="1"/>
</file>

<file path=xl/ctrlProps/ctrlProp94.xml><?xml version="1.0" encoding="utf-8"?>
<formControlPr xmlns="http://schemas.microsoft.com/office/spreadsheetml/2009/9/main" objectType="CheckBox" fmlaLink="$H$426" lockText="1" noThreeD="1"/>
</file>

<file path=xl/ctrlProps/ctrlProp95.xml><?xml version="1.0" encoding="utf-8"?>
<formControlPr xmlns="http://schemas.microsoft.com/office/spreadsheetml/2009/9/main" objectType="CheckBox" fmlaLink="$H$427" lockText="1" noThreeD="1"/>
</file>

<file path=xl/ctrlProps/ctrlProp96.xml><?xml version="1.0" encoding="utf-8"?>
<formControlPr xmlns="http://schemas.microsoft.com/office/spreadsheetml/2009/9/main" objectType="CheckBox" fmlaLink="$H$428" lockText="1" noThreeD="1"/>
</file>

<file path=xl/ctrlProps/ctrlProp97.xml><?xml version="1.0" encoding="utf-8"?>
<formControlPr xmlns="http://schemas.microsoft.com/office/spreadsheetml/2009/9/main" objectType="CheckBox" fmlaLink="$H$429" lockText="1" noThreeD="1"/>
</file>

<file path=xl/ctrlProps/ctrlProp98.xml><?xml version="1.0" encoding="utf-8"?>
<formControlPr xmlns="http://schemas.microsoft.com/office/spreadsheetml/2009/9/main" objectType="CheckBox" fmlaLink="$H$430" lockText="1" noThreeD="1"/>
</file>

<file path=xl/ctrlProps/ctrlProp99.xml><?xml version="1.0" encoding="utf-8"?>
<formControlPr xmlns="http://schemas.microsoft.com/office/spreadsheetml/2009/9/main" objectType="CheckBox" fmlaLink="$H$431" lockText="1" noThreeD="1"/>
</file>

<file path=xl/ctrlProps/ctrlProp100.xml><?xml version="1.0" encoding="utf-8"?>
<formControlPr xmlns="http://schemas.microsoft.com/office/spreadsheetml/2009/9/main" objectType="CheckBox" fmlaLink="$H$432" lockText="1" noThreeD="1"/>
</file>

<file path=xl/ctrlProps/ctrlProp101.xml><?xml version="1.0" encoding="utf-8"?>
<formControlPr xmlns="http://schemas.microsoft.com/office/spreadsheetml/2009/9/main" objectType="CheckBox" fmlaLink="$H$433" lockText="1" noThreeD="1"/>
</file>

<file path=xl/ctrlProps/ctrlProp102.xml><?xml version="1.0" encoding="utf-8"?>
<formControlPr xmlns="http://schemas.microsoft.com/office/spreadsheetml/2009/9/main" objectType="CheckBox" fmlaLink="$H$434" lockText="1" noThreeD="1"/>
</file>

<file path=xl/ctrlProps/ctrlProp103.xml><?xml version="1.0" encoding="utf-8"?>
<formControlPr xmlns="http://schemas.microsoft.com/office/spreadsheetml/2009/9/main" objectType="CheckBox" fmlaLink="$H$435" lockText="1" noThreeD="1"/>
</file>

<file path=xl/ctrlProps/ctrlProp104.xml><?xml version="1.0" encoding="utf-8"?>
<formControlPr xmlns="http://schemas.microsoft.com/office/spreadsheetml/2009/9/main" objectType="CheckBox" fmlaLink="$H$436" lockText="1" noThreeD="1"/>
</file>

<file path=xl/ctrlProps/ctrlProp105.xml><?xml version="1.0" encoding="utf-8"?>
<formControlPr xmlns="http://schemas.microsoft.com/office/spreadsheetml/2009/9/main" objectType="CheckBox" fmlaLink="$H$437" lockText="1" noThreeD="1"/>
</file>

<file path=xl/ctrlProps/ctrlProp106.xml><?xml version="1.0" encoding="utf-8"?>
<formControlPr xmlns="http://schemas.microsoft.com/office/spreadsheetml/2009/9/main" objectType="CheckBox" fmlaLink="$H$438" lockText="1" noThreeD="1"/>
</file>

<file path=xl/ctrlProps/ctrlProp107.xml><?xml version="1.0" encoding="utf-8"?>
<formControlPr xmlns="http://schemas.microsoft.com/office/spreadsheetml/2009/9/main" objectType="CheckBox" fmlaLink="$H$439" lockText="1" noThreeD="1"/>
</file>

<file path=xl/ctrlProps/ctrlProp108.xml><?xml version="1.0" encoding="utf-8"?>
<formControlPr xmlns="http://schemas.microsoft.com/office/spreadsheetml/2009/9/main" objectType="CheckBox" fmlaLink="$H$440" lockText="1" noThreeD="1"/>
</file>

<file path=xl/ctrlProps/ctrlProp109.xml><?xml version="1.0" encoding="utf-8"?>
<formControlPr xmlns="http://schemas.microsoft.com/office/spreadsheetml/2009/9/main" objectType="CheckBox" fmlaLink="$H$441" lockText="1" noThreeD="1"/>
</file>

<file path=xl/ctrlProps/ctrlProp110.xml><?xml version="1.0" encoding="utf-8"?>
<formControlPr xmlns="http://schemas.microsoft.com/office/spreadsheetml/2009/9/main" objectType="CheckBox" fmlaLink="$H$442" lockText="1" noThreeD="1"/>
</file>

<file path=xl/ctrlProps/ctrlProp111.xml><?xml version="1.0" encoding="utf-8"?>
<formControlPr xmlns="http://schemas.microsoft.com/office/spreadsheetml/2009/9/main" objectType="CheckBox" fmlaLink="$H$449" lockText="1" noThreeD="1"/>
</file>

<file path=xl/ctrlProps/ctrlProp112.xml><?xml version="1.0" encoding="utf-8"?>
<formControlPr xmlns="http://schemas.microsoft.com/office/spreadsheetml/2009/9/main" objectType="CheckBox" fmlaLink="$H$450" lockText="1" noThreeD="1"/>
</file>

<file path=xl/ctrlProps/ctrlProp113.xml><?xml version="1.0" encoding="utf-8"?>
<formControlPr xmlns="http://schemas.microsoft.com/office/spreadsheetml/2009/9/main" objectType="CheckBox" fmlaLink="$H$451" lockText="1" noThreeD="1"/>
</file>

<file path=xl/ctrlProps/ctrlProp114.xml><?xml version="1.0" encoding="utf-8"?>
<formControlPr xmlns="http://schemas.microsoft.com/office/spreadsheetml/2009/9/main" objectType="CheckBox" fmlaLink="$H$452" lockText="1" noThreeD="1"/>
</file>

<file path=xl/ctrlProps/ctrlProp115.xml><?xml version="1.0" encoding="utf-8"?>
<formControlPr xmlns="http://schemas.microsoft.com/office/spreadsheetml/2009/9/main" objectType="CheckBox" fmlaLink="$H$453" lockText="1" noThreeD="1"/>
</file>

<file path=xl/ctrlProps/ctrlProp116.xml><?xml version="1.0" encoding="utf-8"?>
<formControlPr xmlns="http://schemas.microsoft.com/office/spreadsheetml/2009/9/main" objectType="CheckBox" fmlaLink="$H$454" lockText="1" noThreeD="1"/>
</file>

<file path=xl/ctrlProps/ctrlProp117.xml><?xml version="1.0" encoding="utf-8"?>
<formControlPr xmlns="http://schemas.microsoft.com/office/spreadsheetml/2009/9/main" objectType="CheckBox" fmlaLink="$H$455" lockText="1" noThreeD="1"/>
</file>

<file path=xl/ctrlProps/ctrlProp118.xml><?xml version="1.0" encoding="utf-8"?>
<formControlPr xmlns="http://schemas.microsoft.com/office/spreadsheetml/2009/9/main" objectType="CheckBox" fmlaLink="$H$456" lockText="1" noThreeD="1"/>
</file>

<file path=xl/ctrlProps/ctrlProp119.xml><?xml version="1.0" encoding="utf-8"?>
<formControlPr xmlns="http://schemas.microsoft.com/office/spreadsheetml/2009/9/main" objectType="CheckBox" fmlaLink="$H$457" lockText="1" noThreeD="1"/>
</file>

<file path=xl/ctrlProps/ctrlProp120.xml><?xml version="1.0" encoding="utf-8"?>
<formControlPr xmlns="http://schemas.microsoft.com/office/spreadsheetml/2009/9/main" objectType="CheckBox" fmlaLink="$H$458" lockText="1" noThreeD="1"/>
</file>

<file path=xl/ctrlProps/ctrlProp121.xml><?xml version="1.0" encoding="utf-8"?>
<formControlPr xmlns="http://schemas.microsoft.com/office/spreadsheetml/2009/9/main" objectType="CheckBox" fmlaLink="$H$459" lockText="1" noThreeD="1"/>
</file>

<file path=xl/ctrlProps/ctrlProp122.xml><?xml version="1.0" encoding="utf-8"?>
<formControlPr xmlns="http://schemas.microsoft.com/office/spreadsheetml/2009/9/main" objectType="CheckBox" fmlaLink="$H$460" lockText="1" noThreeD="1"/>
</file>

<file path=xl/ctrlProps/ctrlProp123.xml><?xml version="1.0" encoding="utf-8"?>
<formControlPr xmlns="http://schemas.microsoft.com/office/spreadsheetml/2009/9/main" objectType="CheckBox" fmlaLink="$H$461" lockText="1" noThreeD="1"/>
</file>

<file path=xl/ctrlProps/ctrlProp124.xml><?xml version="1.0" encoding="utf-8"?>
<formControlPr xmlns="http://schemas.microsoft.com/office/spreadsheetml/2009/9/main" objectType="CheckBox" fmlaLink="$H$462" lockText="1" noThreeD="1"/>
</file>

<file path=xl/ctrlProps/ctrlProp125.xml><?xml version="1.0" encoding="utf-8"?>
<formControlPr xmlns="http://schemas.microsoft.com/office/spreadsheetml/2009/9/main" objectType="CheckBox" fmlaLink="$H$463" lockText="1" noThreeD="1"/>
</file>

<file path=xl/ctrlProps/ctrlProp126.xml><?xml version="1.0" encoding="utf-8"?>
<formControlPr xmlns="http://schemas.microsoft.com/office/spreadsheetml/2009/9/main" objectType="CheckBox" fmlaLink="$H$464" lockText="1" noThreeD="1"/>
</file>

<file path=xl/ctrlProps/ctrlProp127.xml><?xml version="1.0" encoding="utf-8"?>
<formControlPr xmlns="http://schemas.microsoft.com/office/spreadsheetml/2009/9/main" objectType="CheckBox" fmlaLink="$H$465" lockText="1" noThreeD="1"/>
</file>

<file path=xl/ctrlProps/ctrlProp128.xml><?xml version="1.0" encoding="utf-8"?>
<formControlPr xmlns="http://schemas.microsoft.com/office/spreadsheetml/2009/9/main" objectType="CheckBox" fmlaLink="$H$466" lockText="1" noThreeD="1"/>
</file>

<file path=xl/ctrlProps/ctrlProp129.xml><?xml version="1.0" encoding="utf-8"?>
<formControlPr xmlns="http://schemas.microsoft.com/office/spreadsheetml/2009/9/main" objectType="CheckBox" fmlaLink="$H$467" lockText="1" noThreeD="1"/>
</file>

<file path=xl/ctrlProps/ctrlProp130.xml><?xml version="1.0" encoding="utf-8"?>
<formControlPr xmlns="http://schemas.microsoft.com/office/spreadsheetml/2009/9/main" objectType="CheckBox" fmlaLink="$H$468" lockText="1" noThreeD="1"/>
</file>

<file path=xl/ctrlProps/ctrlProp131.xml><?xml version="1.0" encoding="utf-8"?>
<formControlPr xmlns="http://schemas.microsoft.com/office/spreadsheetml/2009/9/main" objectType="CheckBox" fmlaLink="$H$469" lockText="1" noThreeD="1"/>
</file>

<file path=xl/ctrlProps/ctrlProp132.xml><?xml version="1.0" encoding="utf-8"?>
<formControlPr xmlns="http://schemas.microsoft.com/office/spreadsheetml/2009/9/main" objectType="CheckBox" fmlaLink="$H$470" lockText="1" noThreeD="1"/>
</file>

<file path=xl/ctrlProps/ctrlProp133.xml><?xml version="1.0" encoding="utf-8"?>
<formControlPr xmlns="http://schemas.microsoft.com/office/spreadsheetml/2009/9/main" objectType="CheckBox" fmlaLink="$H$471" lockText="1" noThreeD="1"/>
</file>

<file path=xl/ctrlProps/ctrlProp134.xml><?xml version="1.0" encoding="utf-8"?>
<formControlPr xmlns="http://schemas.microsoft.com/office/spreadsheetml/2009/9/main" objectType="CheckBox" fmlaLink="$H$475" lockText="1" noThreeD="1"/>
</file>

<file path=xl/ctrlProps/ctrlProp135.xml><?xml version="1.0" encoding="utf-8"?>
<formControlPr xmlns="http://schemas.microsoft.com/office/spreadsheetml/2009/9/main" objectType="CheckBox" fmlaLink="$H$476" lockText="1" noThreeD="1"/>
</file>

<file path=xl/ctrlProps/ctrlProp136.xml><?xml version="1.0" encoding="utf-8"?>
<formControlPr xmlns="http://schemas.microsoft.com/office/spreadsheetml/2009/9/main" objectType="CheckBox" fmlaLink="$H$477" lockText="1" noThreeD="1"/>
</file>

<file path=xl/ctrlProps/ctrlProp137.xml><?xml version="1.0" encoding="utf-8"?>
<formControlPr xmlns="http://schemas.microsoft.com/office/spreadsheetml/2009/9/main" objectType="CheckBox" fmlaLink="$H$478" lockText="1" noThreeD="1"/>
</file>

<file path=xl/ctrlProps/ctrlProp138.xml><?xml version="1.0" encoding="utf-8"?>
<formControlPr xmlns="http://schemas.microsoft.com/office/spreadsheetml/2009/9/main" objectType="CheckBox" fmlaLink="$H$479" lockText="1" noThreeD="1"/>
</file>

<file path=xl/ctrlProps/ctrlProp139.xml><?xml version="1.0" encoding="utf-8"?>
<formControlPr xmlns="http://schemas.microsoft.com/office/spreadsheetml/2009/9/main" objectType="CheckBox" fmlaLink="$H$480" lockText="1" noThreeD="1"/>
</file>

<file path=xl/ctrlProps/ctrlProp140.xml><?xml version="1.0" encoding="utf-8"?>
<formControlPr xmlns="http://schemas.microsoft.com/office/spreadsheetml/2009/9/main" objectType="CheckBox" fmlaLink="$H$481" lockText="1" noThreeD="1"/>
</file>

<file path=xl/ctrlProps/ctrlProp141.xml><?xml version="1.0" encoding="utf-8"?>
<formControlPr xmlns="http://schemas.microsoft.com/office/spreadsheetml/2009/9/main" objectType="CheckBox" fmlaLink="$H$482" lockText="1" noThreeD="1"/>
</file>

<file path=xl/ctrlProps/ctrlProp142.xml><?xml version="1.0" encoding="utf-8"?>
<formControlPr xmlns="http://schemas.microsoft.com/office/spreadsheetml/2009/9/main" objectType="CheckBox" fmlaLink="$H$483" lockText="1" noThreeD="1"/>
</file>

<file path=xl/ctrlProps/ctrlProp143.xml><?xml version="1.0" encoding="utf-8"?>
<formControlPr xmlns="http://schemas.microsoft.com/office/spreadsheetml/2009/9/main" objectType="CheckBox" fmlaLink="$H$484" lockText="1" noThreeD="1"/>
</file>

<file path=xl/ctrlProps/ctrlProp144.xml><?xml version="1.0" encoding="utf-8"?>
<formControlPr xmlns="http://schemas.microsoft.com/office/spreadsheetml/2009/9/main" objectType="CheckBox" fmlaLink="$H$486" lockText="1" noThreeD="1"/>
</file>

<file path=xl/ctrlProps/ctrlProp145.xml><?xml version="1.0" encoding="utf-8"?>
<formControlPr xmlns="http://schemas.microsoft.com/office/spreadsheetml/2009/9/main" objectType="CheckBox" fmlaLink="$H$487" lockText="1" noThreeD="1"/>
</file>

<file path=xl/ctrlProps/ctrlProp146.xml><?xml version="1.0" encoding="utf-8"?>
<formControlPr xmlns="http://schemas.microsoft.com/office/spreadsheetml/2009/9/main" objectType="CheckBox" fmlaLink="$H$488" lockText="1" noThreeD="1"/>
</file>

<file path=xl/ctrlProps/ctrlProp147.xml><?xml version="1.0" encoding="utf-8"?>
<formControlPr xmlns="http://schemas.microsoft.com/office/spreadsheetml/2009/9/main" objectType="CheckBox" fmlaLink="$H$489" lockText="1" noThreeD="1"/>
</file>

<file path=xl/ctrlProps/ctrlProp148.xml><?xml version="1.0" encoding="utf-8"?>
<formControlPr xmlns="http://schemas.microsoft.com/office/spreadsheetml/2009/9/main" objectType="CheckBox" fmlaLink="$H$490" lockText="1" noThreeD="1"/>
</file>

<file path=xl/ctrlProps/ctrlProp149.xml><?xml version="1.0" encoding="utf-8"?>
<formControlPr xmlns="http://schemas.microsoft.com/office/spreadsheetml/2009/9/main" objectType="CheckBox" fmlaLink="$H$491" lockText="1" noThreeD="1"/>
</file>

<file path=xl/ctrlProps/ctrlProp150.xml><?xml version="1.0" encoding="utf-8"?>
<formControlPr xmlns="http://schemas.microsoft.com/office/spreadsheetml/2009/9/main" objectType="CheckBox" fmlaLink="$H$492" lockText="1" noThreeD="1"/>
</file>

<file path=xl/ctrlProps/ctrlProp151.xml><?xml version="1.0" encoding="utf-8"?>
<formControlPr xmlns="http://schemas.microsoft.com/office/spreadsheetml/2009/9/main" objectType="CheckBox" fmlaLink="$H$493" lockText="1" noThreeD="1"/>
</file>

<file path=xl/ctrlProps/ctrlProp152.xml><?xml version="1.0" encoding="utf-8"?>
<formControlPr xmlns="http://schemas.microsoft.com/office/spreadsheetml/2009/9/main" objectType="CheckBox" fmlaLink="$H$494" lockText="1" noThreeD="1"/>
</file>

<file path=xl/ctrlProps/ctrlProp153.xml><?xml version="1.0" encoding="utf-8"?>
<formControlPr xmlns="http://schemas.microsoft.com/office/spreadsheetml/2009/9/main" objectType="CheckBox" fmlaLink="$H$495" lockText="1" noThreeD="1"/>
</file>

<file path=xl/ctrlProps/ctrlProp154.xml><?xml version="1.0" encoding="utf-8"?>
<formControlPr xmlns="http://schemas.microsoft.com/office/spreadsheetml/2009/9/main" objectType="CheckBox" fmlaLink="$H$504" lockText="1" noThreeD="1"/>
</file>

<file path=xl/ctrlProps/ctrlProp155.xml><?xml version="1.0" encoding="utf-8"?>
<formControlPr xmlns="http://schemas.microsoft.com/office/spreadsheetml/2009/9/main" objectType="CheckBox" fmlaLink="$H$505" lockText="1" noThreeD="1"/>
</file>

<file path=xl/ctrlProps/ctrlProp156.xml><?xml version="1.0" encoding="utf-8"?>
<formControlPr xmlns="http://schemas.microsoft.com/office/spreadsheetml/2009/9/main" objectType="CheckBox" fmlaLink="$H$506" lockText="1" noThreeD="1"/>
</file>

<file path=xl/ctrlProps/ctrlProp157.xml><?xml version="1.0" encoding="utf-8"?>
<formControlPr xmlns="http://schemas.microsoft.com/office/spreadsheetml/2009/9/main" objectType="CheckBox" fmlaLink="$H$507" lockText="1" noThreeD="1"/>
</file>

<file path=xl/ctrlProps/ctrlProp158.xml><?xml version="1.0" encoding="utf-8"?>
<formControlPr xmlns="http://schemas.microsoft.com/office/spreadsheetml/2009/9/main" objectType="CheckBox" fmlaLink="$H$508" lockText="1" noThreeD="1"/>
</file>

<file path=xl/ctrlProps/ctrlProp159.xml><?xml version="1.0" encoding="utf-8"?>
<formControlPr xmlns="http://schemas.microsoft.com/office/spreadsheetml/2009/9/main" objectType="CheckBox" fmlaLink="$H$509" lockText="1" noThreeD="1"/>
</file>

<file path=xl/ctrlProps/ctrlProp160.xml><?xml version="1.0" encoding="utf-8"?>
<formControlPr xmlns="http://schemas.microsoft.com/office/spreadsheetml/2009/9/main" objectType="CheckBox" fmlaLink="$H$510" lockText="1" noThreeD="1"/>
</file>

<file path=xl/ctrlProps/ctrlProp161.xml><?xml version="1.0" encoding="utf-8"?>
<formControlPr xmlns="http://schemas.microsoft.com/office/spreadsheetml/2009/9/main" objectType="CheckBox" fmlaLink="$H$511" lockText="1" noThreeD="1"/>
</file>

<file path=xl/ctrlProps/ctrlProp162.xml><?xml version="1.0" encoding="utf-8"?>
<formControlPr xmlns="http://schemas.microsoft.com/office/spreadsheetml/2009/9/main" objectType="CheckBox" fmlaLink="$H$512" lockText="1" noThreeD="1"/>
</file>

<file path=xl/ctrlProps/ctrlProp163.xml><?xml version="1.0" encoding="utf-8"?>
<formControlPr xmlns="http://schemas.microsoft.com/office/spreadsheetml/2009/9/main" objectType="CheckBox" fmlaLink="$H$513" lockText="1" noThreeD="1"/>
</file>

<file path=xl/ctrlProps/ctrlProp164.xml><?xml version="1.0" encoding="utf-8"?>
<formControlPr xmlns="http://schemas.microsoft.com/office/spreadsheetml/2009/9/main" objectType="CheckBox" fmlaLink="$H$514" lockText="1" noThreeD="1"/>
</file>

<file path=xl/ctrlProps/ctrlProp165.xml><?xml version="1.0" encoding="utf-8"?>
<formControlPr xmlns="http://schemas.microsoft.com/office/spreadsheetml/2009/9/main" objectType="CheckBox" fmlaLink="$H$515" lockText="1" noThreeD="1"/>
</file>

<file path=xl/ctrlProps/ctrlProp166.xml><?xml version="1.0" encoding="utf-8"?>
<formControlPr xmlns="http://schemas.microsoft.com/office/spreadsheetml/2009/9/main" objectType="CheckBox" fmlaLink="$H$516" lockText="1" noThreeD="1"/>
</file>

<file path=xl/ctrlProps/ctrlProp167.xml><?xml version="1.0" encoding="utf-8"?>
<formControlPr xmlns="http://schemas.microsoft.com/office/spreadsheetml/2009/9/main" objectType="CheckBox" fmlaLink="$H$517" lockText="1" noThreeD="1"/>
</file>

<file path=xl/ctrlProps/ctrlProp168.xml><?xml version="1.0" encoding="utf-8"?>
<formControlPr xmlns="http://schemas.microsoft.com/office/spreadsheetml/2009/9/main" objectType="CheckBox" fmlaLink="$H$518" lockText="1" noThreeD="1"/>
</file>

<file path=xl/ctrlProps/ctrlProp169.xml><?xml version="1.0" encoding="utf-8"?>
<formControlPr xmlns="http://schemas.microsoft.com/office/spreadsheetml/2009/9/main" objectType="CheckBox" fmlaLink="$H$519" lockText="1" noThreeD="1"/>
</file>

<file path=xl/ctrlProps/ctrlProp170.xml><?xml version="1.0" encoding="utf-8"?>
<formControlPr xmlns="http://schemas.microsoft.com/office/spreadsheetml/2009/9/main" objectType="CheckBox" fmlaLink="$H$520" lockText="1" noThreeD="1"/>
</file>

<file path=xl/ctrlProps/ctrlProp171.xml><?xml version="1.0" encoding="utf-8"?>
<formControlPr xmlns="http://schemas.microsoft.com/office/spreadsheetml/2009/9/main" objectType="CheckBox" fmlaLink="$H$521" lockText="1" noThreeD="1"/>
</file>

<file path=xl/ctrlProps/ctrlProp172.xml><?xml version="1.0" encoding="utf-8"?>
<formControlPr xmlns="http://schemas.microsoft.com/office/spreadsheetml/2009/9/main" objectType="CheckBox" fmlaLink="$H$522"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4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304800</xdr:colOff>
          <xdr:row>5</xdr:row>
          <xdr:rowOff>222250</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304800</xdr:colOff>
          <xdr:row>6</xdr:row>
          <xdr:rowOff>222250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304800</xdr:colOff>
          <xdr:row>7</xdr:row>
          <xdr:rowOff>222250</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304800</xdr:colOff>
          <xdr:row>8</xdr:row>
          <xdr:rowOff>222250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304800</xdr:colOff>
          <xdr:row>9</xdr:row>
          <xdr:rowOff>222250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304800</xdr:colOff>
          <xdr:row>10</xdr:row>
          <xdr:rowOff>222250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304800</xdr:colOff>
          <xdr:row>11</xdr:row>
          <xdr:rowOff>222250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304800</xdr:colOff>
          <xdr:row>12</xdr:row>
          <xdr:rowOff>222250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304800</xdr:colOff>
          <xdr:row>13</xdr:row>
          <xdr:rowOff>222250</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304800</xdr:colOff>
          <xdr:row>14</xdr:row>
          <xdr:rowOff>222250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304800</xdr:colOff>
          <xdr:row>15</xdr:row>
          <xdr:rowOff>222250</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304800</xdr:colOff>
          <xdr:row>16</xdr:row>
          <xdr:rowOff>222250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304800</xdr:colOff>
          <xdr:row>17</xdr:row>
          <xdr:rowOff>222250</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304800</xdr:colOff>
          <xdr:row>18</xdr:row>
          <xdr:rowOff>222250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304800</xdr:colOff>
          <xdr:row>19</xdr:row>
          <xdr:rowOff>222250</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304800</xdr:colOff>
          <xdr:row>20</xdr:row>
          <xdr:rowOff>222250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304800</xdr:colOff>
          <xdr:row>21</xdr:row>
          <xdr:rowOff>222250</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304800</xdr:colOff>
          <xdr:row>22</xdr:row>
          <xdr:rowOff>222250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0</xdr:rowOff>
        </xdr:from>
        <xdr:to>
          <xdr:col>7</xdr:col>
          <xdr:colOff>304800</xdr:colOff>
          <xdr:row>30</xdr:row>
          <xdr:rowOff>222250</xdr:rowOff>
        </xdr:to>
        <xdr:sp macro="" textlink="">
          <xdr:nvSpPr>
            <xdr:cNvPr id="4140" name="Check Box 44" hidden="1">
              <a:extLst>
                <a:ext uri="{63B3BB69-23CF-44E3-9099-C40C66FF867C}">
                  <a14:compatExt spid="_x0000_s4140"/>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xdr:row>
          <xdr:rowOff>0</xdr:rowOff>
        </xdr:from>
        <xdr:to>
          <xdr:col>7</xdr:col>
          <xdr:colOff>304800</xdr:colOff>
          <xdr:row>36</xdr:row>
          <xdr:rowOff>222250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95</xdr:row>
          <xdr:rowOff>0</xdr:rowOff>
        </xdr:from>
        <xdr:to>
          <xdr:col>7</xdr:col>
          <xdr:colOff>304800</xdr:colOff>
          <xdr:row>95</xdr:row>
          <xdr:rowOff>222250</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96</xdr:row>
          <xdr:rowOff>0</xdr:rowOff>
        </xdr:from>
        <xdr:to>
          <xdr:col>7</xdr:col>
          <xdr:colOff>304800</xdr:colOff>
          <xdr:row>96</xdr:row>
          <xdr:rowOff>222250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129</xdr:row>
          <xdr:rowOff>0</xdr:rowOff>
        </xdr:from>
        <xdr:to>
          <xdr:col>7</xdr:col>
          <xdr:colOff>304800</xdr:colOff>
          <xdr:row>129</xdr:row>
          <xdr:rowOff>222250</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145</xdr:row>
          <xdr:rowOff>0</xdr:rowOff>
        </xdr:from>
        <xdr:to>
          <xdr:col>7</xdr:col>
          <xdr:colOff>304800</xdr:colOff>
          <xdr:row>145</xdr:row>
          <xdr:rowOff>222250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164</xdr:row>
          <xdr:rowOff>0</xdr:rowOff>
        </xdr:from>
        <xdr:to>
          <xdr:col>7</xdr:col>
          <xdr:colOff>304800</xdr:colOff>
          <xdr:row>164</xdr:row>
          <xdr:rowOff>222250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180</xdr:row>
          <xdr:rowOff>0</xdr:rowOff>
        </xdr:from>
        <xdr:to>
          <xdr:col>7</xdr:col>
          <xdr:colOff>304800</xdr:colOff>
          <xdr:row>180</xdr:row>
          <xdr:rowOff>222250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222250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239</xdr:row>
          <xdr:rowOff>0</xdr:rowOff>
        </xdr:from>
        <xdr:to>
          <xdr:col>7</xdr:col>
          <xdr:colOff>304800</xdr:colOff>
          <xdr:row>239</xdr:row>
          <xdr:rowOff>222250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304800</xdr:colOff>
          <xdr:row>251</xdr:row>
          <xdr:rowOff>222250</xdr:rowOff>
        </xdr:to>
        <xdr:sp macro="" textlink="">
          <xdr:nvSpPr>
            <xdr:cNvPr id="4152" name="Check Box 56" hidden="1">
              <a:extLst>
                <a:ext uri="{63B3BB69-23CF-44E3-9099-C40C66FF867C}">
                  <a14:compatExt spid="_x0000_s415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252</xdr:row>
          <xdr:rowOff>0</xdr:rowOff>
        </xdr:from>
        <xdr:to>
          <xdr:col>7</xdr:col>
          <xdr:colOff>304800</xdr:colOff>
          <xdr:row>252</xdr:row>
          <xdr:rowOff>222250</xdr:rowOff>
        </xdr:to>
        <xdr:sp macro="" textlink="">
          <xdr:nvSpPr>
            <xdr:cNvPr id="4153" name="Check Box 57" hidden="1">
              <a:extLst>
                <a:ext uri="{63B3BB69-23CF-44E3-9099-C40C66FF867C}">
                  <a14:compatExt spid="_x0000_s415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253</xdr:row>
          <xdr:rowOff>0</xdr:rowOff>
        </xdr:from>
        <xdr:to>
          <xdr:col>7</xdr:col>
          <xdr:colOff>304800</xdr:colOff>
          <xdr:row>253</xdr:row>
          <xdr:rowOff>222250</xdr:rowOff>
        </xdr:to>
        <xdr:sp macro="" textlink="">
          <xdr:nvSpPr>
            <xdr:cNvPr id="4154" name="Check Box 58" hidden="1">
              <a:extLst>
                <a:ext uri="{63B3BB69-23CF-44E3-9099-C40C66FF867C}">
                  <a14:compatExt spid="_x0000_s415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254</xdr:row>
          <xdr:rowOff>0</xdr:rowOff>
        </xdr:from>
        <xdr:to>
          <xdr:col>7</xdr:col>
          <xdr:colOff>304800</xdr:colOff>
          <xdr:row>254</xdr:row>
          <xdr:rowOff>222250</xdr:rowOff>
        </xdr:to>
        <xdr:sp macro="" textlink="">
          <xdr:nvSpPr>
            <xdr:cNvPr id="4155" name="Check Box 59" hidden="1">
              <a:extLst>
                <a:ext uri="{63B3BB69-23CF-44E3-9099-C40C66FF867C}">
                  <a14:compatExt spid="_x0000_s415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255</xdr:row>
          <xdr:rowOff>0</xdr:rowOff>
        </xdr:from>
        <xdr:to>
          <xdr:col>7</xdr:col>
          <xdr:colOff>304800</xdr:colOff>
          <xdr:row>255</xdr:row>
          <xdr:rowOff>222250</xdr:rowOff>
        </xdr:to>
        <xdr:sp macro="" textlink="">
          <xdr:nvSpPr>
            <xdr:cNvPr id="4156" name="Check Box 60" hidden="1">
              <a:extLst>
                <a:ext uri="{63B3BB69-23CF-44E3-9099-C40C66FF867C}">
                  <a14:compatExt spid="_x0000_s415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256</xdr:row>
          <xdr:rowOff>0</xdr:rowOff>
        </xdr:from>
        <xdr:to>
          <xdr:col>7</xdr:col>
          <xdr:colOff>304800</xdr:colOff>
          <xdr:row>256</xdr:row>
          <xdr:rowOff>222250</xdr:rowOff>
        </xdr:to>
        <xdr:sp macro="" textlink="">
          <xdr:nvSpPr>
            <xdr:cNvPr id="4157" name="Check Box 61" hidden="1">
              <a:extLst>
                <a:ext uri="{63B3BB69-23CF-44E3-9099-C40C66FF867C}">
                  <a14:compatExt spid="_x0000_s415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257</xdr:row>
          <xdr:rowOff>0</xdr:rowOff>
        </xdr:from>
        <xdr:to>
          <xdr:col>7</xdr:col>
          <xdr:colOff>304800</xdr:colOff>
          <xdr:row>257</xdr:row>
          <xdr:rowOff>222250</xdr:rowOff>
        </xdr:to>
        <xdr:sp macro="" textlink="">
          <xdr:nvSpPr>
            <xdr:cNvPr id="4158" name="Check Box 62" hidden="1">
              <a:extLst>
                <a:ext uri="{63B3BB69-23CF-44E3-9099-C40C66FF867C}">
                  <a14:compatExt spid="_x0000_s415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258</xdr:row>
          <xdr:rowOff>0</xdr:rowOff>
        </xdr:from>
        <xdr:to>
          <xdr:col>7</xdr:col>
          <xdr:colOff>304800</xdr:colOff>
          <xdr:row>258</xdr:row>
          <xdr:rowOff>222250</xdr:rowOff>
        </xdr:to>
        <xdr:sp macro="" textlink="">
          <xdr:nvSpPr>
            <xdr:cNvPr id="4159" name="Check Box 63" hidden="1">
              <a:extLst>
                <a:ext uri="{63B3BB69-23CF-44E3-9099-C40C66FF867C}">
                  <a14:compatExt spid="_x0000_s415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259</xdr:row>
          <xdr:rowOff>0</xdr:rowOff>
        </xdr:from>
        <xdr:to>
          <xdr:col>7</xdr:col>
          <xdr:colOff>304800</xdr:colOff>
          <xdr:row>259</xdr:row>
          <xdr:rowOff>222250</xdr:rowOff>
        </xdr:to>
        <xdr:sp macro="" textlink="">
          <xdr:nvSpPr>
            <xdr:cNvPr id="4160" name="Check Box 64" hidden="1">
              <a:extLst>
                <a:ext uri="{63B3BB69-23CF-44E3-9099-C40C66FF867C}">
                  <a14:compatExt spid="_x0000_s416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260</xdr:row>
          <xdr:rowOff>0</xdr:rowOff>
        </xdr:from>
        <xdr:to>
          <xdr:col>7</xdr:col>
          <xdr:colOff>304800</xdr:colOff>
          <xdr:row>260</xdr:row>
          <xdr:rowOff>222250</xdr:rowOff>
        </xdr:to>
        <xdr:sp macro="" textlink="">
          <xdr:nvSpPr>
            <xdr:cNvPr id="4161" name="Check Box 65" hidden="1">
              <a:extLst>
                <a:ext uri="{63B3BB69-23CF-44E3-9099-C40C66FF867C}">
                  <a14:compatExt spid="_x0000_s416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304800</xdr:colOff>
          <xdr:row>261</xdr:row>
          <xdr:rowOff>222250</xdr:rowOff>
        </xdr:to>
        <xdr:sp macro="" textlink="">
          <xdr:nvSpPr>
            <xdr:cNvPr id="4162" name="Check Box 66" hidden="1">
              <a:extLst>
                <a:ext uri="{63B3BB69-23CF-44E3-9099-C40C66FF867C}">
                  <a14:compatExt spid="_x0000_s416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262</xdr:row>
          <xdr:rowOff>0</xdr:rowOff>
        </xdr:from>
        <xdr:to>
          <xdr:col>7</xdr:col>
          <xdr:colOff>304800</xdr:colOff>
          <xdr:row>262</xdr:row>
          <xdr:rowOff>222250</xdr:rowOff>
        </xdr:to>
        <xdr:sp macro="" textlink="">
          <xdr:nvSpPr>
            <xdr:cNvPr id="4163" name="Check Box 67" hidden="1">
              <a:extLst>
                <a:ext uri="{63B3BB69-23CF-44E3-9099-C40C66FF867C}">
                  <a14:compatExt spid="_x0000_s416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263</xdr:row>
          <xdr:rowOff>0</xdr:rowOff>
        </xdr:from>
        <xdr:to>
          <xdr:col>7</xdr:col>
          <xdr:colOff>304800</xdr:colOff>
          <xdr:row>263</xdr:row>
          <xdr:rowOff>222250</xdr:rowOff>
        </xdr:to>
        <xdr:sp macro="" textlink="">
          <xdr:nvSpPr>
            <xdr:cNvPr id="4164" name="Check Box 68" hidden="1">
              <a:extLst>
                <a:ext uri="{63B3BB69-23CF-44E3-9099-C40C66FF867C}">
                  <a14:compatExt spid="_x0000_s416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264</xdr:row>
          <xdr:rowOff>0</xdr:rowOff>
        </xdr:from>
        <xdr:to>
          <xdr:col>7</xdr:col>
          <xdr:colOff>304800</xdr:colOff>
          <xdr:row>264</xdr:row>
          <xdr:rowOff>222250</xdr:rowOff>
        </xdr:to>
        <xdr:sp macro="" textlink="">
          <xdr:nvSpPr>
            <xdr:cNvPr id="4165" name="Check Box 69" hidden="1">
              <a:extLst>
                <a:ext uri="{63B3BB69-23CF-44E3-9099-C40C66FF867C}">
                  <a14:compatExt spid="_x0000_s416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265</xdr:row>
          <xdr:rowOff>0</xdr:rowOff>
        </xdr:from>
        <xdr:to>
          <xdr:col>7</xdr:col>
          <xdr:colOff>304800</xdr:colOff>
          <xdr:row>265</xdr:row>
          <xdr:rowOff>222250</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266</xdr:row>
          <xdr:rowOff>0</xdr:rowOff>
        </xdr:from>
        <xdr:to>
          <xdr:col>7</xdr:col>
          <xdr:colOff>304800</xdr:colOff>
          <xdr:row>266</xdr:row>
          <xdr:rowOff>222250</xdr:rowOff>
        </xdr:to>
        <xdr:sp macro="" textlink="">
          <xdr:nvSpPr>
            <xdr:cNvPr id="4167" name="Check Box 71" hidden="1">
              <a:extLst>
                <a:ext uri="{63B3BB69-23CF-44E3-9099-C40C66FF867C}">
                  <a14:compatExt spid="_x0000_s416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267</xdr:row>
          <xdr:rowOff>0</xdr:rowOff>
        </xdr:from>
        <xdr:to>
          <xdr:col>7</xdr:col>
          <xdr:colOff>304800</xdr:colOff>
          <xdr:row>267</xdr:row>
          <xdr:rowOff>222250</xdr:rowOff>
        </xdr:to>
        <xdr:sp macro="" textlink="">
          <xdr:nvSpPr>
            <xdr:cNvPr id="4168" name="Check Box 72" hidden="1">
              <a:extLst>
                <a:ext uri="{63B3BB69-23CF-44E3-9099-C40C66FF867C}">
                  <a14:compatExt spid="_x0000_s416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268</xdr:row>
          <xdr:rowOff>0</xdr:rowOff>
        </xdr:from>
        <xdr:to>
          <xdr:col>7</xdr:col>
          <xdr:colOff>304800</xdr:colOff>
          <xdr:row>268</xdr:row>
          <xdr:rowOff>222250</xdr:rowOff>
        </xdr:to>
        <xdr:sp macro="" textlink="">
          <xdr:nvSpPr>
            <xdr:cNvPr id="4169" name="Check Box 73" hidden="1">
              <a:extLst>
                <a:ext uri="{63B3BB69-23CF-44E3-9099-C40C66FF867C}">
                  <a14:compatExt spid="_x0000_s416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269</xdr:row>
          <xdr:rowOff>0</xdr:rowOff>
        </xdr:from>
        <xdr:to>
          <xdr:col>7</xdr:col>
          <xdr:colOff>304800</xdr:colOff>
          <xdr:row>269</xdr:row>
          <xdr:rowOff>222250</xdr:rowOff>
        </xdr:to>
        <xdr:sp macro="" textlink="">
          <xdr:nvSpPr>
            <xdr:cNvPr id="4170" name="Check Box 74" hidden="1">
              <a:extLst>
                <a:ext uri="{63B3BB69-23CF-44E3-9099-C40C66FF867C}">
                  <a14:compatExt spid="_x0000_s417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270</xdr:row>
          <xdr:rowOff>0</xdr:rowOff>
        </xdr:from>
        <xdr:to>
          <xdr:col>7</xdr:col>
          <xdr:colOff>304800</xdr:colOff>
          <xdr:row>270</xdr:row>
          <xdr:rowOff>222250</xdr:rowOff>
        </xdr:to>
        <xdr:sp macro="" textlink="">
          <xdr:nvSpPr>
            <xdr:cNvPr id="4171" name="Check Box 75" hidden="1">
              <a:extLst>
                <a:ext uri="{63B3BB69-23CF-44E3-9099-C40C66FF867C}">
                  <a14:compatExt spid="_x0000_s417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271</xdr:row>
          <xdr:rowOff>0</xdr:rowOff>
        </xdr:from>
        <xdr:to>
          <xdr:col>7</xdr:col>
          <xdr:colOff>304800</xdr:colOff>
          <xdr:row>271</xdr:row>
          <xdr:rowOff>222250</xdr:rowOff>
        </xdr:to>
        <xdr:sp macro="" textlink="">
          <xdr:nvSpPr>
            <xdr:cNvPr id="4172" name="Check Box 76" hidden="1">
              <a:extLst>
                <a:ext uri="{63B3BB69-23CF-44E3-9099-C40C66FF867C}">
                  <a14:compatExt spid="_x0000_s417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280</xdr:row>
          <xdr:rowOff>0</xdr:rowOff>
        </xdr:from>
        <xdr:to>
          <xdr:col>7</xdr:col>
          <xdr:colOff>304800</xdr:colOff>
          <xdr:row>280</xdr:row>
          <xdr:rowOff>222250</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281</xdr:row>
          <xdr:rowOff>0</xdr:rowOff>
        </xdr:from>
        <xdr:to>
          <xdr:col>7</xdr:col>
          <xdr:colOff>304800</xdr:colOff>
          <xdr:row>281</xdr:row>
          <xdr:rowOff>222250</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282</xdr:row>
          <xdr:rowOff>0</xdr:rowOff>
        </xdr:from>
        <xdr:to>
          <xdr:col>7</xdr:col>
          <xdr:colOff>304800</xdr:colOff>
          <xdr:row>282</xdr:row>
          <xdr:rowOff>222250</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283</xdr:row>
          <xdr:rowOff>0</xdr:rowOff>
        </xdr:from>
        <xdr:to>
          <xdr:col>7</xdr:col>
          <xdr:colOff>304800</xdr:colOff>
          <xdr:row>283</xdr:row>
          <xdr:rowOff>222250</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284</xdr:row>
          <xdr:rowOff>0</xdr:rowOff>
        </xdr:from>
        <xdr:to>
          <xdr:col>7</xdr:col>
          <xdr:colOff>304800</xdr:colOff>
          <xdr:row>284</xdr:row>
          <xdr:rowOff>222250</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285</xdr:row>
          <xdr:rowOff>0</xdr:rowOff>
        </xdr:from>
        <xdr:to>
          <xdr:col>7</xdr:col>
          <xdr:colOff>304800</xdr:colOff>
          <xdr:row>285</xdr:row>
          <xdr:rowOff>222250</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286</xdr:row>
          <xdr:rowOff>0</xdr:rowOff>
        </xdr:from>
        <xdr:to>
          <xdr:col>7</xdr:col>
          <xdr:colOff>304800</xdr:colOff>
          <xdr:row>286</xdr:row>
          <xdr:rowOff>222250</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287</xdr:row>
          <xdr:rowOff>0</xdr:rowOff>
        </xdr:from>
        <xdr:to>
          <xdr:col>7</xdr:col>
          <xdr:colOff>304800</xdr:colOff>
          <xdr:row>287</xdr:row>
          <xdr:rowOff>222250</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321</xdr:row>
          <xdr:rowOff>0</xdr:rowOff>
        </xdr:from>
        <xdr:to>
          <xdr:col>7</xdr:col>
          <xdr:colOff>304800</xdr:colOff>
          <xdr:row>321</xdr:row>
          <xdr:rowOff>222250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322</xdr:row>
          <xdr:rowOff>0</xdr:rowOff>
        </xdr:from>
        <xdr:to>
          <xdr:col>7</xdr:col>
          <xdr:colOff>304800</xdr:colOff>
          <xdr:row>322</xdr:row>
          <xdr:rowOff>222250</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323</xdr:row>
          <xdr:rowOff>0</xdr:rowOff>
        </xdr:from>
        <xdr:to>
          <xdr:col>7</xdr:col>
          <xdr:colOff>304800</xdr:colOff>
          <xdr:row>323</xdr:row>
          <xdr:rowOff>222250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324</xdr:row>
          <xdr:rowOff>0</xdr:rowOff>
        </xdr:from>
        <xdr:to>
          <xdr:col>7</xdr:col>
          <xdr:colOff>304800</xdr:colOff>
          <xdr:row>324</xdr:row>
          <xdr:rowOff>222250</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325</xdr:row>
          <xdr:rowOff>0</xdr:rowOff>
        </xdr:from>
        <xdr:to>
          <xdr:col>7</xdr:col>
          <xdr:colOff>304800</xdr:colOff>
          <xdr:row>325</xdr:row>
          <xdr:rowOff>222250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326</xdr:row>
          <xdr:rowOff>0</xdr:rowOff>
        </xdr:from>
        <xdr:to>
          <xdr:col>7</xdr:col>
          <xdr:colOff>304800</xdr:colOff>
          <xdr:row>326</xdr:row>
          <xdr:rowOff>222250</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327</xdr:row>
          <xdr:rowOff>0</xdr:rowOff>
        </xdr:from>
        <xdr:to>
          <xdr:col>7</xdr:col>
          <xdr:colOff>304800</xdr:colOff>
          <xdr:row>327</xdr:row>
          <xdr:rowOff>222250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328</xdr:row>
          <xdr:rowOff>0</xdr:rowOff>
        </xdr:from>
        <xdr:to>
          <xdr:col>7</xdr:col>
          <xdr:colOff>304800</xdr:colOff>
          <xdr:row>328</xdr:row>
          <xdr:rowOff>222250</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329</xdr:row>
          <xdr:rowOff>0</xdr:rowOff>
        </xdr:from>
        <xdr:to>
          <xdr:col>7</xdr:col>
          <xdr:colOff>304800</xdr:colOff>
          <xdr:row>329</xdr:row>
          <xdr:rowOff>222250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330</xdr:row>
          <xdr:rowOff>0</xdr:rowOff>
        </xdr:from>
        <xdr:to>
          <xdr:col>7</xdr:col>
          <xdr:colOff>304800</xdr:colOff>
          <xdr:row>330</xdr:row>
          <xdr:rowOff>222250</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331</xdr:row>
          <xdr:rowOff>0</xdr:rowOff>
        </xdr:from>
        <xdr:to>
          <xdr:col>7</xdr:col>
          <xdr:colOff>304800</xdr:colOff>
          <xdr:row>331</xdr:row>
          <xdr:rowOff>222250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332</xdr:row>
          <xdr:rowOff>0</xdr:rowOff>
        </xdr:from>
        <xdr:to>
          <xdr:col>7</xdr:col>
          <xdr:colOff>304800</xdr:colOff>
          <xdr:row>332</xdr:row>
          <xdr:rowOff>222250</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333</xdr:row>
          <xdr:rowOff>0</xdr:rowOff>
        </xdr:from>
        <xdr:to>
          <xdr:col>7</xdr:col>
          <xdr:colOff>304800</xdr:colOff>
          <xdr:row>333</xdr:row>
          <xdr:rowOff>222250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334</xdr:row>
          <xdr:rowOff>0</xdr:rowOff>
        </xdr:from>
        <xdr:to>
          <xdr:col>7</xdr:col>
          <xdr:colOff>304800</xdr:colOff>
          <xdr:row>334</xdr:row>
          <xdr:rowOff>222250</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342</xdr:row>
          <xdr:rowOff>0</xdr:rowOff>
        </xdr:from>
        <xdr:to>
          <xdr:col>7</xdr:col>
          <xdr:colOff>304800</xdr:colOff>
          <xdr:row>342</xdr:row>
          <xdr:rowOff>222250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343</xdr:row>
          <xdr:rowOff>0</xdr:rowOff>
        </xdr:from>
        <xdr:to>
          <xdr:col>7</xdr:col>
          <xdr:colOff>304800</xdr:colOff>
          <xdr:row>343</xdr:row>
          <xdr:rowOff>222250</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344</xdr:row>
          <xdr:rowOff>0</xdr:rowOff>
        </xdr:from>
        <xdr:to>
          <xdr:col>7</xdr:col>
          <xdr:colOff>304800</xdr:colOff>
          <xdr:row>344</xdr:row>
          <xdr:rowOff>222250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345</xdr:row>
          <xdr:rowOff>0</xdr:rowOff>
        </xdr:from>
        <xdr:to>
          <xdr:col>7</xdr:col>
          <xdr:colOff>304800</xdr:colOff>
          <xdr:row>345</xdr:row>
          <xdr:rowOff>222250</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406</xdr:row>
          <xdr:rowOff>0</xdr:rowOff>
        </xdr:from>
        <xdr:to>
          <xdr:col>7</xdr:col>
          <xdr:colOff>304800</xdr:colOff>
          <xdr:row>406</xdr:row>
          <xdr:rowOff>222250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407</xdr:row>
          <xdr:rowOff>0</xdr:rowOff>
        </xdr:from>
        <xdr:to>
          <xdr:col>7</xdr:col>
          <xdr:colOff>304800</xdr:colOff>
          <xdr:row>407</xdr:row>
          <xdr:rowOff>222250</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304800</xdr:colOff>
          <xdr:row>409</xdr:row>
          <xdr:rowOff>222250</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410</xdr:row>
          <xdr:rowOff>0</xdr:rowOff>
        </xdr:from>
        <xdr:to>
          <xdr:col>7</xdr:col>
          <xdr:colOff>304800</xdr:colOff>
          <xdr:row>410</xdr:row>
          <xdr:rowOff>222250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304800</xdr:colOff>
          <xdr:row>411</xdr:row>
          <xdr:rowOff>222250</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413</xdr:row>
          <xdr:rowOff>0</xdr:rowOff>
        </xdr:from>
        <xdr:to>
          <xdr:col>7</xdr:col>
          <xdr:colOff>304800</xdr:colOff>
          <xdr:row>413</xdr:row>
          <xdr:rowOff>222250</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414</xdr:row>
          <xdr:rowOff>0</xdr:rowOff>
        </xdr:from>
        <xdr:to>
          <xdr:col>7</xdr:col>
          <xdr:colOff>304800</xdr:colOff>
          <xdr:row>414</xdr:row>
          <xdr:rowOff>222250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415</xdr:row>
          <xdr:rowOff>0</xdr:rowOff>
        </xdr:from>
        <xdr:to>
          <xdr:col>7</xdr:col>
          <xdr:colOff>304800</xdr:colOff>
          <xdr:row>415</xdr:row>
          <xdr:rowOff>222250</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417</xdr:row>
          <xdr:rowOff>0</xdr:rowOff>
        </xdr:from>
        <xdr:to>
          <xdr:col>7</xdr:col>
          <xdr:colOff>304800</xdr:colOff>
          <xdr:row>417</xdr:row>
          <xdr:rowOff>222250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418</xdr:row>
          <xdr:rowOff>0</xdr:rowOff>
        </xdr:from>
        <xdr:to>
          <xdr:col>7</xdr:col>
          <xdr:colOff>304800</xdr:colOff>
          <xdr:row>418</xdr:row>
          <xdr:rowOff>222250</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419</xdr:row>
          <xdr:rowOff>0</xdr:rowOff>
        </xdr:from>
        <xdr:to>
          <xdr:col>7</xdr:col>
          <xdr:colOff>304800</xdr:colOff>
          <xdr:row>419</xdr:row>
          <xdr:rowOff>222250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222250</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421</xdr:row>
          <xdr:rowOff>0</xdr:rowOff>
        </xdr:from>
        <xdr:to>
          <xdr:col>7</xdr:col>
          <xdr:colOff>304800</xdr:colOff>
          <xdr:row>421</xdr:row>
          <xdr:rowOff>222250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422</xdr:row>
          <xdr:rowOff>0</xdr:rowOff>
        </xdr:from>
        <xdr:to>
          <xdr:col>7</xdr:col>
          <xdr:colOff>304800</xdr:colOff>
          <xdr:row>422</xdr:row>
          <xdr:rowOff>222250</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423</xdr:row>
          <xdr:rowOff>0</xdr:rowOff>
        </xdr:from>
        <xdr:to>
          <xdr:col>7</xdr:col>
          <xdr:colOff>304800</xdr:colOff>
          <xdr:row>423</xdr:row>
          <xdr:rowOff>222250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424</xdr:row>
          <xdr:rowOff>0</xdr:rowOff>
        </xdr:from>
        <xdr:to>
          <xdr:col>7</xdr:col>
          <xdr:colOff>304800</xdr:colOff>
          <xdr:row>424</xdr:row>
          <xdr:rowOff>222250</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425</xdr:row>
          <xdr:rowOff>0</xdr:rowOff>
        </xdr:from>
        <xdr:to>
          <xdr:col>7</xdr:col>
          <xdr:colOff>304800</xdr:colOff>
          <xdr:row>425</xdr:row>
          <xdr:rowOff>222250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426</xdr:row>
          <xdr:rowOff>0</xdr:rowOff>
        </xdr:from>
        <xdr:to>
          <xdr:col>7</xdr:col>
          <xdr:colOff>304800</xdr:colOff>
          <xdr:row>426</xdr:row>
          <xdr:rowOff>222250</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427</xdr:row>
          <xdr:rowOff>0</xdr:rowOff>
        </xdr:from>
        <xdr:to>
          <xdr:col>7</xdr:col>
          <xdr:colOff>304800</xdr:colOff>
          <xdr:row>427</xdr:row>
          <xdr:rowOff>222250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428</xdr:row>
          <xdr:rowOff>0</xdr:rowOff>
        </xdr:from>
        <xdr:to>
          <xdr:col>7</xdr:col>
          <xdr:colOff>304800</xdr:colOff>
          <xdr:row>428</xdr:row>
          <xdr:rowOff>222250</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430</xdr:row>
          <xdr:rowOff>0</xdr:rowOff>
        </xdr:from>
        <xdr:to>
          <xdr:col>7</xdr:col>
          <xdr:colOff>304800</xdr:colOff>
          <xdr:row>430</xdr:row>
          <xdr:rowOff>222250</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431</xdr:row>
          <xdr:rowOff>0</xdr:rowOff>
        </xdr:from>
        <xdr:to>
          <xdr:col>7</xdr:col>
          <xdr:colOff>304800</xdr:colOff>
          <xdr:row>431</xdr:row>
          <xdr:rowOff>222250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432</xdr:row>
          <xdr:rowOff>0</xdr:rowOff>
        </xdr:from>
        <xdr:to>
          <xdr:col>7</xdr:col>
          <xdr:colOff>304800</xdr:colOff>
          <xdr:row>432</xdr:row>
          <xdr:rowOff>222250</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433</xdr:row>
          <xdr:rowOff>0</xdr:rowOff>
        </xdr:from>
        <xdr:to>
          <xdr:col>7</xdr:col>
          <xdr:colOff>304800</xdr:colOff>
          <xdr:row>433</xdr:row>
          <xdr:rowOff>222250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434</xdr:row>
          <xdr:rowOff>0</xdr:rowOff>
        </xdr:from>
        <xdr:to>
          <xdr:col>7</xdr:col>
          <xdr:colOff>304800</xdr:colOff>
          <xdr:row>434</xdr:row>
          <xdr:rowOff>222250</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435</xdr:row>
          <xdr:rowOff>0</xdr:rowOff>
        </xdr:from>
        <xdr:to>
          <xdr:col>7</xdr:col>
          <xdr:colOff>304800</xdr:colOff>
          <xdr:row>435</xdr:row>
          <xdr:rowOff>222250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436</xdr:row>
          <xdr:rowOff>0</xdr:rowOff>
        </xdr:from>
        <xdr:to>
          <xdr:col>7</xdr:col>
          <xdr:colOff>304800</xdr:colOff>
          <xdr:row>436</xdr:row>
          <xdr:rowOff>222250</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437</xdr:row>
          <xdr:rowOff>0</xdr:rowOff>
        </xdr:from>
        <xdr:to>
          <xdr:col>7</xdr:col>
          <xdr:colOff>304800</xdr:colOff>
          <xdr:row>437</xdr:row>
          <xdr:rowOff>222250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438</xdr:row>
          <xdr:rowOff>0</xdr:rowOff>
        </xdr:from>
        <xdr:to>
          <xdr:col>7</xdr:col>
          <xdr:colOff>304800</xdr:colOff>
          <xdr:row>438</xdr:row>
          <xdr:rowOff>222250</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439</xdr:row>
          <xdr:rowOff>0</xdr:rowOff>
        </xdr:from>
        <xdr:to>
          <xdr:col>7</xdr:col>
          <xdr:colOff>304800</xdr:colOff>
          <xdr:row>439</xdr:row>
          <xdr:rowOff>222250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440</xdr:row>
          <xdr:rowOff>0</xdr:rowOff>
        </xdr:from>
        <xdr:to>
          <xdr:col>7</xdr:col>
          <xdr:colOff>304800</xdr:colOff>
          <xdr:row>440</xdr:row>
          <xdr:rowOff>222250</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441</xdr:row>
          <xdr:rowOff>0</xdr:rowOff>
        </xdr:from>
        <xdr:to>
          <xdr:col>7</xdr:col>
          <xdr:colOff>304800</xdr:colOff>
          <xdr:row>441</xdr:row>
          <xdr:rowOff>222250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448</xdr:row>
          <xdr:rowOff>0</xdr:rowOff>
        </xdr:from>
        <xdr:to>
          <xdr:col>7</xdr:col>
          <xdr:colOff>304800</xdr:colOff>
          <xdr:row>448</xdr:row>
          <xdr:rowOff>222250</xdr:rowOff>
        </xdr:to>
        <xdr:sp macro="" textlink="">
          <xdr:nvSpPr>
            <xdr:cNvPr id="4236" name="Check Box 140" hidden="1">
              <a:extLst>
                <a:ext uri="{63B3BB69-23CF-44E3-9099-C40C66FF867C}">
                  <a14:compatExt spid="_x0000_s4236"/>
                </a:ext>
                <a:ext uri="{FF2B5EF4-FFF2-40B4-BE49-F238E27FC236}">
                  <a16:creationId xmlns=""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449</xdr:row>
          <xdr:rowOff>0</xdr:rowOff>
        </xdr:from>
        <xdr:to>
          <xdr:col>7</xdr:col>
          <xdr:colOff>304800</xdr:colOff>
          <xdr:row>449</xdr:row>
          <xdr:rowOff>222250</xdr:rowOff>
        </xdr:to>
        <xdr:sp macro="" textlink="">
          <xdr:nvSpPr>
            <xdr:cNvPr id="4237" name="Check Box 141" hidden="1">
              <a:extLst>
                <a:ext uri="{63B3BB69-23CF-44E3-9099-C40C66FF867C}">
                  <a14:compatExt spid="_x0000_s4237"/>
                </a:ext>
                <a:ext uri="{FF2B5EF4-FFF2-40B4-BE49-F238E27FC236}">
                  <a16:creationId xmlns=""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450</xdr:row>
          <xdr:rowOff>0</xdr:rowOff>
        </xdr:from>
        <xdr:to>
          <xdr:col>7</xdr:col>
          <xdr:colOff>304800</xdr:colOff>
          <xdr:row>450</xdr:row>
          <xdr:rowOff>222250</xdr:rowOff>
        </xdr:to>
        <xdr:sp macro="" textlink="">
          <xdr:nvSpPr>
            <xdr:cNvPr id="4238" name="Check Box 142" hidden="1">
              <a:extLst>
                <a:ext uri="{63B3BB69-23CF-44E3-9099-C40C66FF867C}">
                  <a14:compatExt spid="_x0000_s4238"/>
                </a:ext>
                <a:ext uri="{FF2B5EF4-FFF2-40B4-BE49-F238E27FC236}">
                  <a16:creationId xmlns=""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451</xdr:row>
          <xdr:rowOff>0</xdr:rowOff>
        </xdr:from>
        <xdr:to>
          <xdr:col>7</xdr:col>
          <xdr:colOff>304800</xdr:colOff>
          <xdr:row>451</xdr:row>
          <xdr:rowOff>222250</xdr:rowOff>
        </xdr:to>
        <xdr:sp macro="" textlink="">
          <xdr:nvSpPr>
            <xdr:cNvPr id="4239" name="Check Box 143" hidden="1">
              <a:extLst>
                <a:ext uri="{63B3BB69-23CF-44E3-9099-C40C66FF867C}">
                  <a14:compatExt spid="_x0000_s4239"/>
                </a:ext>
                <a:ext uri="{FF2B5EF4-FFF2-40B4-BE49-F238E27FC236}">
                  <a16:creationId xmlns=""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452</xdr:row>
          <xdr:rowOff>0</xdr:rowOff>
        </xdr:from>
        <xdr:to>
          <xdr:col>7</xdr:col>
          <xdr:colOff>304800</xdr:colOff>
          <xdr:row>452</xdr:row>
          <xdr:rowOff>222250</xdr:rowOff>
        </xdr:to>
        <xdr:sp macro="" textlink="">
          <xdr:nvSpPr>
            <xdr:cNvPr id="4240" name="Check Box 144" hidden="1">
              <a:extLst>
                <a:ext uri="{63B3BB69-23CF-44E3-9099-C40C66FF867C}">
                  <a14:compatExt spid="_x0000_s4240"/>
                </a:ext>
                <a:ext uri="{FF2B5EF4-FFF2-40B4-BE49-F238E27FC236}">
                  <a16:creationId xmlns=""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453</xdr:row>
          <xdr:rowOff>0</xdr:rowOff>
        </xdr:from>
        <xdr:to>
          <xdr:col>7</xdr:col>
          <xdr:colOff>304800</xdr:colOff>
          <xdr:row>453</xdr:row>
          <xdr:rowOff>222250</xdr:rowOff>
        </xdr:to>
        <xdr:sp macro="" textlink="">
          <xdr:nvSpPr>
            <xdr:cNvPr id="4241" name="Check Box 145" hidden="1">
              <a:extLst>
                <a:ext uri="{63B3BB69-23CF-44E3-9099-C40C66FF867C}">
                  <a14:compatExt spid="_x0000_s4241"/>
                </a:ext>
                <a:ext uri="{FF2B5EF4-FFF2-40B4-BE49-F238E27FC236}">
                  <a16:creationId xmlns=""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454</xdr:row>
          <xdr:rowOff>0</xdr:rowOff>
        </xdr:from>
        <xdr:to>
          <xdr:col>7</xdr:col>
          <xdr:colOff>304800</xdr:colOff>
          <xdr:row>454</xdr:row>
          <xdr:rowOff>222250</xdr:rowOff>
        </xdr:to>
        <xdr:sp macro="" textlink="">
          <xdr:nvSpPr>
            <xdr:cNvPr id="4242" name="Check Box 146" hidden="1">
              <a:extLst>
                <a:ext uri="{63B3BB69-23CF-44E3-9099-C40C66FF867C}">
                  <a14:compatExt spid="_x0000_s4242"/>
                </a:ext>
                <a:ext uri="{FF2B5EF4-FFF2-40B4-BE49-F238E27FC236}">
                  <a16:creationId xmlns=""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455</xdr:row>
          <xdr:rowOff>0</xdr:rowOff>
        </xdr:from>
        <xdr:to>
          <xdr:col>7</xdr:col>
          <xdr:colOff>304800</xdr:colOff>
          <xdr:row>455</xdr:row>
          <xdr:rowOff>222250</xdr:rowOff>
        </xdr:to>
        <xdr:sp macro="" textlink="">
          <xdr:nvSpPr>
            <xdr:cNvPr id="4243" name="Check Box 147" hidden="1">
              <a:extLst>
                <a:ext uri="{63B3BB69-23CF-44E3-9099-C40C66FF867C}">
                  <a14:compatExt spid="_x0000_s4243"/>
                </a:ext>
                <a:ext uri="{FF2B5EF4-FFF2-40B4-BE49-F238E27FC236}">
                  <a16:creationId xmlns=""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456</xdr:row>
          <xdr:rowOff>0</xdr:rowOff>
        </xdr:from>
        <xdr:to>
          <xdr:col>7</xdr:col>
          <xdr:colOff>304800</xdr:colOff>
          <xdr:row>456</xdr:row>
          <xdr:rowOff>222250</xdr:rowOff>
        </xdr:to>
        <xdr:sp macro="" textlink="">
          <xdr:nvSpPr>
            <xdr:cNvPr id="4244" name="Check Box 148" hidden="1">
              <a:extLst>
                <a:ext uri="{63B3BB69-23CF-44E3-9099-C40C66FF867C}">
                  <a14:compatExt spid="_x0000_s4244"/>
                </a:ext>
                <a:ext uri="{FF2B5EF4-FFF2-40B4-BE49-F238E27FC236}">
                  <a16:creationId xmlns=""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457</xdr:row>
          <xdr:rowOff>0</xdr:rowOff>
        </xdr:from>
        <xdr:to>
          <xdr:col>7</xdr:col>
          <xdr:colOff>304800</xdr:colOff>
          <xdr:row>457</xdr:row>
          <xdr:rowOff>222250</xdr:rowOff>
        </xdr:to>
        <xdr:sp macro="" textlink="">
          <xdr:nvSpPr>
            <xdr:cNvPr id="4245" name="Check Box 149" hidden="1">
              <a:extLst>
                <a:ext uri="{63B3BB69-23CF-44E3-9099-C40C66FF867C}">
                  <a14:compatExt spid="_x0000_s4245"/>
                </a:ext>
                <a:ext uri="{FF2B5EF4-FFF2-40B4-BE49-F238E27FC236}">
                  <a16:creationId xmlns=""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458</xdr:row>
          <xdr:rowOff>0</xdr:rowOff>
        </xdr:from>
        <xdr:to>
          <xdr:col>7</xdr:col>
          <xdr:colOff>304800</xdr:colOff>
          <xdr:row>458</xdr:row>
          <xdr:rowOff>222250</xdr:rowOff>
        </xdr:to>
        <xdr:sp macro="" textlink="">
          <xdr:nvSpPr>
            <xdr:cNvPr id="4246" name="Check Box 150" hidden="1">
              <a:extLst>
                <a:ext uri="{63B3BB69-23CF-44E3-9099-C40C66FF867C}">
                  <a14:compatExt spid="_x0000_s4246"/>
                </a:ext>
                <a:ext uri="{FF2B5EF4-FFF2-40B4-BE49-F238E27FC236}">
                  <a16:creationId xmlns=""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459</xdr:row>
          <xdr:rowOff>0</xdr:rowOff>
        </xdr:from>
        <xdr:to>
          <xdr:col>7</xdr:col>
          <xdr:colOff>304800</xdr:colOff>
          <xdr:row>459</xdr:row>
          <xdr:rowOff>222250</xdr:rowOff>
        </xdr:to>
        <xdr:sp macro="" textlink="">
          <xdr:nvSpPr>
            <xdr:cNvPr id="4247" name="Check Box 151" hidden="1">
              <a:extLst>
                <a:ext uri="{63B3BB69-23CF-44E3-9099-C40C66FF867C}">
                  <a14:compatExt spid="_x0000_s4247"/>
                </a:ext>
                <a:ext uri="{FF2B5EF4-FFF2-40B4-BE49-F238E27FC236}">
                  <a16:creationId xmlns=""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460</xdr:row>
          <xdr:rowOff>0</xdr:rowOff>
        </xdr:from>
        <xdr:to>
          <xdr:col>7</xdr:col>
          <xdr:colOff>304800</xdr:colOff>
          <xdr:row>460</xdr:row>
          <xdr:rowOff>222250</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461</xdr:row>
          <xdr:rowOff>0</xdr:rowOff>
        </xdr:from>
        <xdr:to>
          <xdr:col>7</xdr:col>
          <xdr:colOff>304800</xdr:colOff>
          <xdr:row>461</xdr:row>
          <xdr:rowOff>222250</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462</xdr:row>
          <xdr:rowOff>0</xdr:rowOff>
        </xdr:from>
        <xdr:to>
          <xdr:col>7</xdr:col>
          <xdr:colOff>304800</xdr:colOff>
          <xdr:row>462</xdr:row>
          <xdr:rowOff>222250</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463</xdr:row>
          <xdr:rowOff>0</xdr:rowOff>
        </xdr:from>
        <xdr:to>
          <xdr:col>7</xdr:col>
          <xdr:colOff>304800</xdr:colOff>
          <xdr:row>463</xdr:row>
          <xdr:rowOff>222250</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464</xdr:row>
          <xdr:rowOff>0</xdr:rowOff>
        </xdr:from>
        <xdr:to>
          <xdr:col>7</xdr:col>
          <xdr:colOff>304800</xdr:colOff>
          <xdr:row>464</xdr:row>
          <xdr:rowOff>222250</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465</xdr:row>
          <xdr:rowOff>0</xdr:rowOff>
        </xdr:from>
        <xdr:to>
          <xdr:col>7</xdr:col>
          <xdr:colOff>304800</xdr:colOff>
          <xdr:row>465</xdr:row>
          <xdr:rowOff>222250</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466</xdr:row>
          <xdr:rowOff>0</xdr:rowOff>
        </xdr:from>
        <xdr:to>
          <xdr:col>7</xdr:col>
          <xdr:colOff>304800</xdr:colOff>
          <xdr:row>466</xdr:row>
          <xdr:rowOff>222250</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467</xdr:row>
          <xdr:rowOff>0</xdr:rowOff>
        </xdr:from>
        <xdr:to>
          <xdr:col>7</xdr:col>
          <xdr:colOff>304800</xdr:colOff>
          <xdr:row>467</xdr:row>
          <xdr:rowOff>222250</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468</xdr:row>
          <xdr:rowOff>0</xdr:rowOff>
        </xdr:from>
        <xdr:to>
          <xdr:col>7</xdr:col>
          <xdr:colOff>304800</xdr:colOff>
          <xdr:row>468</xdr:row>
          <xdr:rowOff>222250</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469</xdr:row>
          <xdr:rowOff>0</xdr:rowOff>
        </xdr:from>
        <xdr:to>
          <xdr:col>7</xdr:col>
          <xdr:colOff>304800</xdr:colOff>
          <xdr:row>469</xdr:row>
          <xdr:rowOff>222250</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470</xdr:row>
          <xdr:rowOff>0</xdr:rowOff>
        </xdr:from>
        <xdr:to>
          <xdr:col>7</xdr:col>
          <xdr:colOff>304800</xdr:colOff>
          <xdr:row>470</xdr:row>
          <xdr:rowOff>222250</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474</xdr:row>
          <xdr:rowOff>0</xdr:rowOff>
        </xdr:from>
        <xdr:to>
          <xdr:col>7</xdr:col>
          <xdr:colOff>304800</xdr:colOff>
          <xdr:row>474</xdr:row>
          <xdr:rowOff>222250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475</xdr:row>
          <xdr:rowOff>0</xdr:rowOff>
        </xdr:from>
        <xdr:to>
          <xdr:col>7</xdr:col>
          <xdr:colOff>304800</xdr:colOff>
          <xdr:row>475</xdr:row>
          <xdr:rowOff>222250</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476</xdr:row>
          <xdr:rowOff>0</xdr:rowOff>
        </xdr:from>
        <xdr:to>
          <xdr:col>7</xdr:col>
          <xdr:colOff>304800</xdr:colOff>
          <xdr:row>476</xdr:row>
          <xdr:rowOff>222250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477</xdr:row>
          <xdr:rowOff>0</xdr:rowOff>
        </xdr:from>
        <xdr:to>
          <xdr:col>7</xdr:col>
          <xdr:colOff>304800</xdr:colOff>
          <xdr:row>477</xdr:row>
          <xdr:rowOff>222250</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478</xdr:row>
          <xdr:rowOff>0</xdr:rowOff>
        </xdr:from>
        <xdr:to>
          <xdr:col>7</xdr:col>
          <xdr:colOff>304800</xdr:colOff>
          <xdr:row>478</xdr:row>
          <xdr:rowOff>222250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479</xdr:row>
          <xdr:rowOff>0</xdr:rowOff>
        </xdr:from>
        <xdr:to>
          <xdr:col>7</xdr:col>
          <xdr:colOff>304800</xdr:colOff>
          <xdr:row>479</xdr:row>
          <xdr:rowOff>222250</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480</xdr:row>
          <xdr:rowOff>0</xdr:rowOff>
        </xdr:from>
        <xdr:to>
          <xdr:col>7</xdr:col>
          <xdr:colOff>304800</xdr:colOff>
          <xdr:row>480</xdr:row>
          <xdr:rowOff>222250</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481</xdr:row>
          <xdr:rowOff>0</xdr:rowOff>
        </xdr:from>
        <xdr:to>
          <xdr:col>7</xdr:col>
          <xdr:colOff>304800</xdr:colOff>
          <xdr:row>481</xdr:row>
          <xdr:rowOff>222250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482</xdr:row>
          <xdr:rowOff>0</xdr:rowOff>
        </xdr:from>
        <xdr:to>
          <xdr:col>7</xdr:col>
          <xdr:colOff>304800</xdr:colOff>
          <xdr:row>482</xdr:row>
          <xdr:rowOff>222250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483</xdr:row>
          <xdr:rowOff>0</xdr:rowOff>
        </xdr:from>
        <xdr:to>
          <xdr:col>7</xdr:col>
          <xdr:colOff>304800</xdr:colOff>
          <xdr:row>483</xdr:row>
          <xdr:rowOff>222250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485</xdr:row>
          <xdr:rowOff>0</xdr:rowOff>
        </xdr:from>
        <xdr:to>
          <xdr:col>7</xdr:col>
          <xdr:colOff>304800</xdr:colOff>
          <xdr:row>485</xdr:row>
          <xdr:rowOff>222250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486</xdr:row>
          <xdr:rowOff>0</xdr:rowOff>
        </xdr:from>
        <xdr:to>
          <xdr:col>7</xdr:col>
          <xdr:colOff>304800</xdr:colOff>
          <xdr:row>486</xdr:row>
          <xdr:rowOff>222250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487</xdr:row>
          <xdr:rowOff>0</xdr:rowOff>
        </xdr:from>
        <xdr:to>
          <xdr:col>7</xdr:col>
          <xdr:colOff>304800</xdr:colOff>
          <xdr:row>487</xdr:row>
          <xdr:rowOff>222250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488</xdr:row>
          <xdr:rowOff>0</xdr:rowOff>
        </xdr:from>
        <xdr:to>
          <xdr:col>7</xdr:col>
          <xdr:colOff>304800</xdr:colOff>
          <xdr:row>488</xdr:row>
          <xdr:rowOff>222250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489</xdr:row>
          <xdr:rowOff>0</xdr:rowOff>
        </xdr:from>
        <xdr:to>
          <xdr:col>7</xdr:col>
          <xdr:colOff>304800</xdr:colOff>
          <xdr:row>489</xdr:row>
          <xdr:rowOff>222250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490</xdr:row>
          <xdr:rowOff>0</xdr:rowOff>
        </xdr:from>
        <xdr:to>
          <xdr:col>7</xdr:col>
          <xdr:colOff>304800</xdr:colOff>
          <xdr:row>490</xdr:row>
          <xdr:rowOff>222250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491</xdr:row>
          <xdr:rowOff>0</xdr:rowOff>
        </xdr:from>
        <xdr:to>
          <xdr:col>7</xdr:col>
          <xdr:colOff>304800</xdr:colOff>
          <xdr:row>491</xdr:row>
          <xdr:rowOff>222250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492</xdr:row>
          <xdr:rowOff>0</xdr:rowOff>
        </xdr:from>
        <xdr:to>
          <xdr:col>7</xdr:col>
          <xdr:colOff>304800</xdr:colOff>
          <xdr:row>492</xdr:row>
          <xdr:rowOff>222250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493</xdr:row>
          <xdr:rowOff>0</xdr:rowOff>
        </xdr:from>
        <xdr:to>
          <xdr:col>7</xdr:col>
          <xdr:colOff>304800</xdr:colOff>
          <xdr:row>493</xdr:row>
          <xdr:rowOff>222250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494</xdr:row>
          <xdr:rowOff>0</xdr:rowOff>
        </xdr:from>
        <xdr:to>
          <xdr:col>7</xdr:col>
          <xdr:colOff>304800</xdr:colOff>
          <xdr:row>494</xdr:row>
          <xdr:rowOff>222250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503</xdr:row>
          <xdr:rowOff>0</xdr:rowOff>
        </xdr:from>
        <xdr:to>
          <xdr:col>7</xdr:col>
          <xdr:colOff>304800</xdr:colOff>
          <xdr:row>503</xdr:row>
          <xdr:rowOff>222250</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504</xdr:row>
          <xdr:rowOff>0</xdr:rowOff>
        </xdr:from>
        <xdr:to>
          <xdr:col>7</xdr:col>
          <xdr:colOff>304800</xdr:colOff>
          <xdr:row>504</xdr:row>
          <xdr:rowOff>222250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505</xdr:row>
          <xdr:rowOff>0</xdr:rowOff>
        </xdr:from>
        <xdr:to>
          <xdr:col>7</xdr:col>
          <xdr:colOff>304800</xdr:colOff>
          <xdr:row>505</xdr:row>
          <xdr:rowOff>222250</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506</xdr:row>
          <xdr:rowOff>0</xdr:rowOff>
        </xdr:from>
        <xdr:to>
          <xdr:col>7</xdr:col>
          <xdr:colOff>304800</xdr:colOff>
          <xdr:row>506</xdr:row>
          <xdr:rowOff>222250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507</xdr:row>
          <xdr:rowOff>0</xdr:rowOff>
        </xdr:from>
        <xdr:to>
          <xdr:col>7</xdr:col>
          <xdr:colOff>304800</xdr:colOff>
          <xdr:row>507</xdr:row>
          <xdr:rowOff>222250</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508</xdr:row>
          <xdr:rowOff>0</xdr:rowOff>
        </xdr:from>
        <xdr:to>
          <xdr:col>7</xdr:col>
          <xdr:colOff>304800</xdr:colOff>
          <xdr:row>508</xdr:row>
          <xdr:rowOff>222250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509</xdr:row>
          <xdr:rowOff>0</xdr:rowOff>
        </xdr:from>
        <xdr:to>
          <xdr:col>7</xdr:col>
          <xdr:colOff>304800</xdr:colOff>
          <xdr:row>509</xdr:row>
          <xdr:rowOff>222250</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510</xdr:row>
          <xdr:rowOff>0</xdr:rowOff>
        </xdr:from>
        <xdr:to>
          <xdr:col>7</xdr:col>
          <xdr:colOff>304800</xdr:colOff>
          <xdr:row>510</xdr:row>
          <xdr:rowOff>222250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511</xdr:row>
          <xdr:rowOff>0</xdr:rowOff>
        </xdr:from>
        <xdr:to>
          <xdr:col>7</xdr:col>
          <xdr:colOff>304800</xdr:colOff>
          <xdr:row>511</xdr:row>
          <xdr:rowOff>222250</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512</xdr:row>
          <xdr:rowOff>0</xdr:rowOff>
        </xdr:from>
        <xdr:to>
          <xdr:col>7</xdr:col>
          <xdr:colOff>304800</xdr:colOff>
          <xdr:row>512</xdr:row>
          <xdr:rowOff>222250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513</xdr:row>
          <xdr:rowOff>0</xdr:rowOff>
        </xdr:from>
        <xdr:to>
          <xdr:col>7</xdr:col>
          <xdr:colOff>304800</xdr:colOff>
          <xdr:row>513</xdr:row>
          <xdr:rowOff>222250</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514</xdr:row>
          <xdr:rowOff>0</xdr:rowOff>
        </xdr:from>
        <xdr:to>
          <xdr:col>7</xdr:col>
          <xdr:colOff>304800</xdr:colOff>
          <xdr:row>514</xdr:row>
          <xdr:rowOff>222250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515</xdr:row>
          <xdr:rowOff>0</xdr:rowOff>
        </xdr:from>
        <xdr:to>
          <xdr:col>7</xdr:col>
          <xdr:colOff>304800</xdr:colOff>
          <xdr:row>515</xdr:row>
          <xdr:rowOff>222250</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516</xdr:row>
          <xdr:rowOff>0</xdr:rowOff>
        </xdr:from>
        <xdr:to>
          <xdr:col>7</xdr:col>
          <xdr:colOff>304800</xdr:colOff>
          <xdr:row>516</xdr:row>
          <xdr:rowOff>222250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517</xdr:row>
          <xdr:rowOff>0</xdr:rowOff>
        </xdr:from>
        <xdr:to>
          <xdr:col>7</xdr:col>
          <xdr:colOff>304800</xdr:colOff>
          <xdr:row>517</xdr:row>
          <xdr:rowOff>222250</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518</xdr:row>
          <xdr:rowOff>0</xdr:rowOff>
        </xdr:from>
        <xdr:to>
          <xdr:col>7</xdr:col>
          <xdr:colOff>304800</xdr:colOff>
          <xdr:row>518</xdr:row>
          <xdr:rowOff>222250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519</xdr:row>
          <xdr:rowOff>0</xdr:rowOff>
        </xdr:from>
        <xdr:to>
          <xdr:col>7</xdr:col>
          <xdr:colOff>304800</xdr:colOff>
          <xdr:row>519</xdr:row>
          <xdr:rowOff>222250</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520</xdr:row>
          <xdr:rowOff>0</xdr:rowOff>
        </xdr:from>
        <xdr:to>
          <xdr:col>7</xdr:col>
          <xdr:colOff>304800</xdr:colOff>
          <xdr:row>520</xdr:row>
          <xdr:rowOff>222250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521</xdr:row>
          <xdr:rowOff>0</xdr:rowOff>
        </xdr:from>
        <xdr:to>
          <xdr:col>7</xdr:col>
          <xdr:colOff>304800</xdr:colOff>
          <xdr:row>521</xdr:row>
          <xdr:rowOff>222250</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304800</xdr:colOff>
          <xdr:row>4</xdr:row>
          <xdr:rowOff>222250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416</xdr:row>
          <xdr:rowOff>19050</xdr:rowOff>
        </xdr:from>
        <xdr:to>
          <xdr:col>7</xdr:col>
          <xdr:colOff>323850</xdr:colOff>
          <xdr:row>416</xdr:row>
          <xdr:rowOff>412750</xdr:rowOff>
        </xdr:to>
        <xdr:sp macro="" textlink="">
          <xdr:nvSpPr>
            <xdr:cNvPr id="4302" name="Check Box 206" hidden="1">
              <a:extLst>
                <a:ext uri="{63B3BB69-23CF-44E3-9099-C40C66FF867C}">
                  <a14:compatExt spid="_x0000_s4302"/>
                </a:ext>
                <a:ext uri="{FF2B5EF4-FFF2-40B4-BE49-F238E27FC236}">
                  <a16:creationId xmlns=""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microsoft.com/office/2017/10/relationships/threadedComment" Target="../threadedComments/threadedComment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90" zoomScaleNormal="90" workbookViewId="0">
      <selection activeCell="B4" sqref="B4"/>
    </sheetView>
  </sheetViews>
  <sheetFormatPr defaultColWidth="9.26953125" defaultRowHeight="14" x14ac:dyDescent="0.3"/>
  <cols>
    <col min="1" max="1" width="1.269531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101" t="s">
        <v>1040</v>
      </c>
      <c r="E2" s="101" t="s">
        <v>1041</v>
      </c>
    </row>
    <row r="3" spans="2:6" ht="33.75" customHeight="1" x14ac:dyDescent="0.3">
      <c r="B3" s="137" t="s">
        <v>1042</v>
      </c>
      <c r="C3" s="138"/>
      <c r="E3" s="137" t="s">
        <v>1043</v>
      </c>
      <c r="F3" s="138"/>
    </row>
    <row r="4" spans="2:6" ht="33.75" customHeight="1" x14ac:dyDescent="0.3">
      <c r="B4" s="102" t="s">
        <v>1044</v>
      </c>
      <c r="C4" s="133"/>
      <c r="E4" s="102" t="s">
        <v>1061</v>
      </c>
      <c r="F4" s="133"/>
    </row>
    <row r="5" spans="2:6" ht="33.75" customHeight="1" x14ac:dyDescent="0.3">
      <c r="B5" s="102" t="s">
        <v>1045</v>
      </c>
      <c r="C5" s="133"/>
      <c r="E5" s="102" t="s">
        <v>1062</v>
      </c>
      <c r="F5" s="133"/>
    </row>
    <row r="6" spans="2:6" ht="33.75" customHeight="1" x14ac:dyDescent="0.3">
      <c r="B6" s="102" t="s">
        <v>1046</v>
      </c>
      <c r="C6" s="133"/>
      <c r="E6" s="102" t="s">
        <v>1063</v>
      </c>
      <c r="F6" s="133"/>
    </row>
    <row r="7" spans="2:6" ht="33.75" customHeight="1" x14ac:dyDescent="0.3">
      <c r="B7" s="102" t="s">
        <v>1047</v>
      </c>
      <c r="C7" s="133"/>
      <c r="E7" s="102" t="s">
        <v>1064</v>
      </c>
      <c r="F7" s="133"/>
    </row>
    <row r="8" spans="2:6" ht="33.75" customHeight="1" x14ac:dyDescent="0.3">
      <c r="B8" s="103" t="s">
        <v>1048</v>
      </c>
      <c r="C8" s="134"/>
      <c r="E8" s="103" t="s">
        <v>1065</v>
      </c>
      <c r="F8" s="134"/>
    </row>
    <row r="9" spans="2:6" ht="33.75" customHeight="1" thickBot="1" x14ac:dyDescent="0.35">
      <c r="B9" s="102" t="s">
        <v>1049</v>
      </c>
      <c r="C9" s="133"/>
      <c r="E9" s="104" t="s">
        <v>1066</v>
      </c>
      <c r="F9" s="136"/>
    </row>
    <row r="10" spans="2:6" ht="33.75" customHeight="1" thickBot="1" x14ac:dyDescent="0.35">
      <c r="B10" s="105" t="s">
        <v>1050</v>
      </c>
      <c r="C10" s="135"/>
    </row>
    <row r="11" spans="2:6" ht="33.75" customHeight="1" x14ac:dyDescent="0.3">
      <c r="B11" s="103" t="s">
        <v>1051</v>
      </c>
      <c r="C11" s="134"/>
      <c r="E11" s="139" t="s">
        <v>1052</v>
      </c>
      <c r="F11" s="140"/>
    </row>
    <row r="12" spans="2:6" ht="33.75" customHeight="1" x14ac:dyDescent="0.3">
      <c r="B12" s="102" t="s">
        <v>1053</v>
      </c>
      <c r="C12" s="134"/>
      <c r="E12" s="102" t="s">
        <v>1067</v>
      </c>
      <c r="F12" s="133"/>
    </row>
    <row r="13" spans="2:6" ht="33.75" customHeight="1" thickBot="1" x14ac:dyDescent="0.35">
      <c r="B13" s="106" t="s">
        <v>1054</v>
      </c>
      <c r="C13" s="136"/>
      <c r="E13" s="104" t="s">
        <v>1068</v>
      </c>
      <c r="F13" s="136"/>
    </row>
    <row r="14" spans="2:6" ht="16.5" customHeight="1" x14ac:dyDescent="0.3"/>
    <row r="15" spans="2:6" ht="16.5" customHeight="1" x14ac:dyDescent="0.3"/>
    <row r="16" spans="2:6" ht="16.5" customHeight="1" x14ac:dyDescent="0.3"/>
    <row r="17" spans="6:6" ht="16.5" customHeight="1" x14ac:dyDescent="0.3"/>
    <row r="18" spans="6:6" ht="16.5" customHeight="1" x14ac:dyDescent="0.3">
      <c r="F18" s="107"/>
    </row>
  </sheetData>
  <sheetProtection algorithmName="SHA-512" hashValue="cB1OocZRP+v6koFdaNnfCYyR9z1bglDaHDtx1bMlGN6nPgxgetCSJPPWdc703y3/NnAoUa7HDOi1vClPBUld9Q==" saltValue="VIKQPsRSJRZNyZLpS6H/+g=="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531"/>
  <sheetViews>
    <sheetView showGridLines="0" tabSelected="1" zoomScale="55" zoomScaleNormal="55" zoomScaleSheetLayoutView="90" workbookViewId="0">
      <pane xSplit="1" ySplit="3" topLeftCell="B4" activePane="bottomRight" state="frozen"/>
      <selection pane="topRight" activeCell="B1" sqref="B1"/>
      <selection pane="bottomLeft" activeCell="A4" sqref="A4"/>
      <selection pane="bottomRight" activeCell="B2" sqref="B2:C3"/>
    </sheetView>
  </sheetViews>
  <sheetFormatPr defaultColWidth="9.26953125" defaultRowHeight="18" x14ac:dyDescent="0.35"/>
  <cols>
    <col min="1" max="1" width="2" style="5" customWidth="1"/>
    <col min="2" max="2" width="26.26953125" style="5" customWidth="1"/>
    <col min="3" max="3" width="14.7265625" style="5" customWidth="1"/>
    <col min="4" max="4" width="20.54296875" style="5" customWidth="1"/>
    <col min="5" max="5" width="16.7265625" style="5" customWidth="1"/>
    <col min="6" max="6" width="28" style="3" customWidth="1"/>
    <col min="7" max="7" width="50.7265625" style="3" customWidth="1"/>
    <col min="8" max="8" width="5.7265625" style="3" customWidth="1"/>
    <col min="9" max="10" width="60.7265625" style="3" customWidth="1"/>
    <col min="11" max="11" width="100.26953125" style="114"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58" t="s">
        <v>0</v>
      </c>
      <c r="C2" s="259"/>
      <c r="D2" s="262" t="s">
        <v>1</v>
      </c>
      <c r="E2" s="262" t="s">
        <v>2</v>
      </c>
      <c r="F2" s="249" t="s">
        <v>3</v>
      </c>
      <c r="G2" s="248" t="s">
        <v>2368</v>
      </c>
      <c r="H2" s="250" t="s">
        <v>678</v>
      </c>
      <c r="I2" s="251"/>
      <c r="J2" s="252"/>
      <c r="K2" s="249" t="s">
        <v>814</v>
      </c>
      <c r="L2" s="291" t="s">
        <v>768</v>
      </c>
      <c r="M2" s="291"/>
      <c r="N2" s="291"/>
    </row>
    <row r="3" spans="2:14" ht="151.5" customHeight="1" x14ac:dyDescent="0.35">
      <c r="B3" s="260"/>
      <c r="C3" s="261"/>
      <c r="D3" s="262"/>
      <c r="E3" s="262"/>
      <c r="F3" s="249"/>
      <c r="G3" s="249"/>
      <c r="H3" s="253"/>
      <c r="I3" s="254"/>
      <c r="J3" s="255"/>
      <c r="K3" s="249"/>
      <c r="L3" s="291"/>
      <c r="M3" s="291"/>
      <c r="N3" s="291"/>
    </row>
    <row r="4" spans="2:14" x14ac:dyDescent="0.35">
      <c r="B4" s="97" t="s">
        <v>826</v>
      </c>
      <c r="C4" s="97"/>
      <c r="D4" s="97"/>
      <c r="E4" s="97"/>
      <c r="F4" s="97"/>
      <c r="G4" s="97"/>
      <c r="H4" s="97"/>
      <c r="I4" s="97"/>
      <c r="J4" s="97"/>
      <c r="K4" s="115"/>
      <c r="L4" s="292" t="s">
        <v>4</v>
      </c>
      <c r="M4" s="292"/>
      <c r="N4" s="292"/>
    </row>
    <row r="5" spans="2:14" ht="18" customHeight="1" x14ac:dyDescent="0.35">
      <c r="B5" s="143" t="s">
        <v>2381</v>
      </c>
      <c r="C5" s="145"/>
      <c r="D5" s="215" t="s">
        <v>7</v>
      </c>
      <c r="E5" s="225"/>
      <c r="F5" s="150" t="s">
        <v>2245</v>
      </c>
      <c r="G5" s="152" t="s">
        <v>2369</v>
      </c>
      <c r="H5" s="71" t="b">
        <v>0</v>
      </c>
      <c r="I5" s="33" t="s">
        <v>279</v>
      </c>
      <c r="J5" s="44" t="s">
        <v>679</v>
      </c>
      <c r="K5" s="172"/>
      <c r="L5" s="194" t="s">
        <v>1069</v>
      </c>
      <c r="M5" s="205"/>
      <c r="N5" s="50" t="str">
        <f>IF(H8=TRUE,"",IF(H5=TRUE,I5,""))</f>
        <v/>
      </c>
    </row>
    <row r="6" spans="2:14" ht="18" customHeight="1" x14ac:dyDescent="0.35">
      <c r="B6" s="187"/>
      <c r="C6" s="188"/>
      <c r="D6" s="220"/>
      <c r="E6" s="226"/>
      <c r="F6" s="204"/>
      <c r="G6" s="203"/>
      <c r="H6" s="71" t="b">
        <v>0</v>
      </c>
      <c r="I6" s="33" t="s">
        <v>280</v>
      </c>
      <c r="J6" s="44" t="s">
        <v>1070</v>
      </c>
      <c r="K6" s="256"/>
      <c r="L6" s="202"/>
      <c r="M6" s="224"/>
      <c r="N6" s="50" t="str">
        <f>IF(H8=TRUE,"",IF(H6=TRUE,I6,""))</f>
        <v/>
      </c>
    </row>
    <row r="7" spans="2:14" ht="18" customHeight="1" x14ac:dyDescent="0.35">
      <c r="B7" s="187"/>
      <c r="C7" s="188"/>
      <c r="D7" s="220"/>
      <c r="E7" s="226"/>
      <c r="F7" s="204"/>
      <c r="G7" s="203"/>
      <c r="H7" s="71" t="b">
        <v>0</v>
      </c>
      <c r="I7" s="33" t="s">
        <v>2370</v>
      </c>
      <c r="J7" s="44" t="s">
        <v>1071</v>
      </c>
      <c r="K7" s="256"/>
      <c r="L7" s="202"/>
      <c r="M7" s="224"/>
      <c r="N7" s="50" t="str">
        <f>IF(H8=TRUE,"",IF(H7=TRUE,I7,""))</f>
        <v/>
      </c>
    </row>
    <row r="8" spans="2:14" ht="18" customHeight="1" x14ac:dyDescent="0.35">
      <c r="B8" s="144"/>
      <c r="C8" s="146"/>
      <c r="D8" s="220"/>
      <c r="E8" s="226"/>
      <c r="F8" s="204"/>
      <c r="G8" s="153"/>
      <c r="H8" s="71" t="b">
        <v>0</v>
      </c>
      <c r="I8" s="33" t="s">
        <v>282</v>
      </c>
      <c r="J8" s="44" t="s">
        <v>1072</v>
      </c>
      <c r="K8" s="257"/>
      <c r="L8" s="201"/>
      <c r="M8" s="206"/>
      <c r="N8" s="50" t="str">
        <f>IF(H8=TRUE, I8, "")</f>
        <v/>
      </c>
    </row>
    <row r="9" spans="2:14" ht="60" customHeight="1" x14ac:dyDescent="0.35">
      <c r="B9" s="143" t="s">
        <v>1073</v>
      </c>
      <c r="C9" s="145" t="s">
        <v>5</v>
      </c>
      <c r="D9" s="220"/>
      <c r="E9" s="226"/>
      <c r="F9" s="204"/>
      <c r="G9" s="162" t="s">
        <v>2371</v>
      </c>
      <c r="H9" s="72" t="b">
        <v>0</v>
      </c>
      <c r="I9" s="33" t="s">
        <v>822</v>
      </c>
      <c r="J9" s="44" t="s">
        <v>1074</v>
      </c>
      <c r="K9" s="172" t="s">
        <v>859</v>
      </c>
      <c r="L9" s="194" t="s">
        <v>1075</v>
      </c>
      <c r="M9" s="205" t="s">
        <v>1076</v>
      </c>
      <c r="N9" s="50" t="str">
        <f>IF(H12=TRUE,"",IF(H9=TRUE,I9,""))</f>
        <v/>
      </c>
    </row>
    <row r="10" spans="2:14" ht="60" customHeight="1" x14ac:dyDescent="0.35">
      <c r="B10" s="187"/>
      <c r="C10" s="188"/>
      <c r="D10" s="220"/>
      <c r="E10" s="226"/>
      <c r="F10" s="204"/>
      <c r="G10" s="171"/>
      <c r="H10" s="72" t="b">
        <v>0</v>
      </c>
      <c r="I10" s="33" t="s">
        <v>284</v>
      </c>
      <c r="J10" s="44" t="s">
        <v>1077</v>
      </c>
      <c r="K10" s="173"/>
      <c r="L10" s="202"/>
      <c r="M10" s="224"/>
      <c r="N10" s="50" t="str">
        <f>IF(H12=TRUE,"",IF(H10=TRUE,I10,""))</f>
        <v/>
      </c>
    </row>
    <row r="11" spans="2:14" ht="60" customHeight="1" x14ac:dyDescent="0.35">
      <c r="B11" s="187"/>
      <c r="C11" s="188"/>
      <c r="D11" s="220"/>
      <c r="E11" s="226"/>
      <c r="F11" s="204"/>
      <c r="G11" s="171"/>
      <c r="H11" s="72" t="b">
        <v>0</v>
      </c>
      <c r="I11" s="33" t="s">
        <v>823</v>
      </c>
      <c r="J11" s="44" t="s">
        <v>1078</v>
      </c>
      <c r="K11" s="173"/>
      <c r="L11" s="202"/>
      <c r="M11" s="224"/>
      <c r="N11" s="50" t="str">
        <f>IF(H12=TRUE,"",IF(H11=TRUE,I11,""))</f>
        <v/>
      </c>
    </row>
    <row r="12" spans="2:14" ht="60" customHeight="1" x14ac:dyDescent="0.35">
      <c r="B12" s="144"/>
      <c r="C12" s="146"/>
      <c r="D12" s="220"/>
      <c r="E12" s="226"/>
      <c r="F12" s="204"/>
      <c r="G12" s="163"/>
      <c r="H12" s="72" t="b">
        <v>0</v>
      </c>
      <c r="I12" s="33" t="s">
        <v>286</v>
      </c>
      <c r="J12" s="44" t="s">
        <v>1079</v>
      </c>
      <c r="K12" s="174"/>
      <c r="L12" s="201"/>
      <c r="M12" s="206"/>
      <c r="N12" s="50" t="str">
        <f t="shared" ref="N12:N22" si="0">IF(H12=TRUE, I12, "")</f>
        <v/>
      </c>
    </row>
    <row r="13" spans="2:14" ht="70.5" customHeight="1" x14ac:dyDescent="0.35">
      <c r="B13" s="143" t="s">
        <v>1080</v>
      </c>
      <c r="C13" s="145" t="s">
        <v>6</v>
      </c>
      <c r="D13" s="220"/>
      <c r="E13" s="226"/>
      <c r="F13" s="204"/>
      <c r="G13" s="162" t="s">
        <v>2372</v>
      </c>
      <c r="H13" s="72" t="b">
        <v>0</v>
      </c>
      <c r="I13" s="33" t="s">
        <v>287</v>
      </c>
      <c r="J13" s="44" t="s">
        <v>1081</v>
      </c>
      <c r="K13" s="159"/>
      <c r="L13" s="194" t="s">
        <v>1082</v>
      </c>
      <c r="M13" s="205" t="s">
        <v>1083</v>
      </c>
      <c r="N13" s="50" t="str">
        <f t="shared" si="0"/>
        <v/>
      </c>
    </row>
    <row r="14" spans="2:14" ht="70.5" customHeight="1" x14ac:dyDescent="0.35">
      <c r="B14" s="187"/>
      <c r="C14" s="188"/>
      <c r="D14" s="220"/>
      <c r="E14" s="226"/>
      <c r="F14" s="204"/>
      <c r="G14" s="171"/>
      <c r="H14" s="72" t="b">
        <v>0</v>
      </c>
      <c r="I14" s="33" t="s">
        <v>288</v>
      </c>
      <c r="J14" s="44" t="s">
        <v>1084</v>
      </c>
      <c r="K14" s="160"/>
      <c r="L14" s="202"/>
      <c r="M14" s="224"/>
      <c r="N14" s="50" t="str">
        <f t="shared" si="0"/>
        <v/>
      </c>
    </row>
    <row r="15" spans="2:14" ht="70.5" customHeight="1" x14ac:dyDescent="0.35">
      <c r="B15" s="187"/>
      <c r="C15" s="188"/>
      <c r="D15" s="220"/>
      <c r="E15" s="226"/>
      <c r="F15" s="204"/>
      <c r="G15" s="171"/>
      <c r="H15" s="72" t="b">
        <v>0</v>
      </c>
      <c r="I15" s="33" t="s">
        <v>289</v>
      </c>
      <c r="J15" s="44" t="s">
        <v>1085</v>
      </c>
      <c r="K15" s="160"/>
      <c r="L15" s="202"/>
      <c r="M15" s="224"/>
      <c r="N15" s="50" t="str">
        <f t="shared" si="0"/>
        <v/>
      </c>
    </row>
    <row r="16" spans="2:14" ht="70.5" customHeight="1" x14ac:dyDescent="0.35">
      <c r="B16" s="187"/>
      <c r="C16" s="188"/>
      <c r="D16" s="220"/>
      <c r="E16" s="226"/>
      <c r="F16" s="204"/>
      <c r="G16" s="171"/>
      <c r="H16" s="72" t="b">
        <v>0</v>
      </c>
      <c r="I16" s="33" t="s">
        <v>290</v>
      </c>
      <c r="J16" s="44" t="s">
        <v>1086</v>
      </c>
      <c r="K16" s="160"/>
      <c r="L16" s="202"/>
      <c r="M16" s="224"/>
      <c r="N16" s="50" t="str">
        <f t="shared" si="0"/>
        <v/>
      </c>
    </row>
    <row r="17" spans="2:14" ht="70.5" customHeight="1" x14ac:dyDescent="0.35">
      <c r="B17" s="187"/>
      <c r="C17" s="188"/>
      <c r="D17" s="220"/>
      <c r="E17" s="226"/>
      <c r="F17" s="204"/>
      <c r="G17" s="171"/>
      <c r="H17" s="72" t="b">
        <v>0</v>
      </c>
      <c r="I17" s="33" t="s">
        <v>291</v>
      </c>
      <c r="J17" s="44" t="s">
        <v>1087</v>
      </c>
      <c r="K17" s="160"/>
      <c r="L17" s="202"/>
      <c r="M17" s="224"/>
      <c r="N17" s="50" t="str">
        <f t="shared" si="0"/>
        <v/>
      </c>
    </row>
    <row r="18" spans="2:14" ht="70.5" customHeight="1" x14ac:dyDescent="0.35">
      <c r="B18" s="187"/>
      <c r="C18" s="188"/>
      <c r="D18" s="220"/>
      <c r="E18" s="226"/>
      <c r="F18" s="204"/>
      <c r="G18" s="171"/>
      <c r="H18" s="72" t="b">
        <v>0</v>
      </c>
      <c r="I18" s="33" t="s">
        <v>824</v>
      </c>
      <c r="J18" s="44" t="s">
        <v>1088</v>
      </c>
      <c r="K18" s="160"/>
      <c r="L18" s="202"/>
      <c r="M18" s="224"/>
      <c r="N18" s="50" t="str">
        <f t="shared" si="0"/>
        <v/>
      </c>
    </row>
    <row r="19" spans="2:14" ht="70.5" customHeight="1" x14ac:dyDescent="0.35">
      <c r="B19" s="187"/>
      <c r="C19" s="188"/>
      <c r="D19" s="220"/>
      <c r="E19" s="226"/>
      <c r="F19" s="204"/>
      <c r="G19" s="171"/>
      <c r="H19" s="72" t="b">
        <v>0</v>
      </c>
      <c r="I19" s="33" t="s">
        <v>293</v>
      </c>
      <c r="J19" s="44" t="s">
        <v>1089</v>
      </c>
      <c r="K19" s="160"/>
      <c r="L19" s="202"/>
      <c r="M19" s="224"/>
      <c r="N19" s="50" t="str">
        <f t="shared" si="0"/>
        <v/>
      </c>
    </row>
    <row r="20" spans="2:14" ht="70.5" customHeight="1" x14ac:dyDescent="0.35">
      <c r="B20" s="187"/>
      <c r="C20" s="188"/>
      <c r="D20" s="220"/>
      <c r="E20" s="226"/>
      <c r="F20" s="204"/>
      <c r="G20" s="171"/>
      <c r="H20" s="72" t="b">
        <v>0</v>
      </c>
      <c r="I20" s="33" t="s">
        <v>294</v>
      </c>
      <c r="J20" s="44" t="s">
        <v>1090</v>
      </c>
      <c r="K20" s="160"/>
      <c r="L20" s="202"/>
      <c r="M20" s="224"/>
      <c r="N20" s="50" t="str">
        <f t="shared" si="0"/>
        <v/>
      </c>
    </row>
    <row r="21" spans="2:14" ht="70.5" customHeight="1" x14ac:dyDescent="0.35">
      <c r="B21" s="187"/>
      <c r="C21" s="188"/>
      <c r="D21" s="220"/>
      <c r="E21" s="226"/>
      <c r="F21" s="204"/>
      <c r="G21" s="171"/>
      <c r="H21" s="72" t="b">
        <v>0</v>
      </c>
      <c r="I21" s="33" t="s">
        <v>295</v>
      </c>
      <c r="J21" s="44" t="s">
        <v>1091</v>
      </c>
      <c r="K21" s="160"/>
      <c r="L21" s="202"/>
      <c r="M21" s="224"/>
      <c r="N21" s="50" t="str">
        <f t="shared" si="0"/>
        <v/>
      </c>
    </row>
    <row r="22" spans="2:14" ht="70.5" customHeight="1" x14ac:dyDescent="0.35">
      <c r="B22" s="187"/>
      <c r="C22" s="188"/>
      <c r="D22" s="220"/>
      <c r="E22" s="226"/>
      <c r="F22" s="204"/>
      <c r="G22" s="171"/>
      <c r="H22" s="72" t="b">
        <v>0</v>
      </c>
      <c r="I22" s="33" t="s">
        <v>296</v>
      </c>
      <c r="J22" s="44" t="s">
        <v>1092</v>
      </c>
      <c r="K22" s="160"/>
      <c r="L22" s="202"/>
      <c r="M22" s="224"/>
      <c r="N22" s="50" t="str">
        <f t="shared" si="0"/>
        <v/>
      </c>
    </row>
    <row r="23" spans="2:14" ht="70.5" customHeight="1" x14ac:dyDescent="0.35">
      <c r="B23" s="144"/>
      <c r="C23" s="146"/>
      <c r="D23" s="220"/>
      <c r="E23" s="226"/>
      <c r="F23" s="204"/>
      <c r="G23" s="163"/>
      <c r="H23" s="72" t="b">
        <v>0</v>
      </c>
      <c r="I23" s="33" t="s">
        <v>680</v>
      </c>
      <c r="J23" s="49"/>
      <c r="K23" s="161"/>
      <c r="L23" s="201"/>
      <c r="M23" s="206"/>
      <c r="N23" s="57" t="str">
        <f>IF(J23="", "", J23)</f>
        <v/>
      </c>
    </row>
    <row r="24" spans="2:14" ht="52.5" x14ac:dyDescent="0.35">
      <c r="B24" s="35" t="s">
        <v>78</v>
      </c>
      <c r="C24" s="43"/>
      <c r="D24" s="220"/>
      <c r="E24" s="226"/>
      <c r="F24" s="204"/>
      <c r="G24" s="91" t="s">
        <v>2373</v>
      </c>
      <c r="H24" s="44" t="s">
        <v>1093</v>
      </c>
      <c r="I24" s="49"/>
      <c r="J24" s="49"/>
      <c r="K24" s="116"/>
      <c r="L24" s="58" t="s">
        <v>1094</v>
      </c>
      <c r="M24" s="43"/>
      <c r="N24" s="57" t="str">
        <f>IF(J24="", "Nem", J24)</f>
        <v>Nem</v>
      </c>
    </row>
    <row r="25" spans="2:14" ht="52.5" x14ac:dyDescent="0.35">
      <c r="B25" s="35" t="s">
        <v>79</v>
      </c>
      <c r="C25" s="43"/>
      <c r="D25" s="220"/>
      <c r="E25" s="226"/>
      <c r="F25" s="204"/>
      <c r="G25" s="91" t="s">
        <v>81</v>
      </c>
      <c r="H25" s="44" t="s">
        <v>1095</v>
      </c>
      <c r="I25" s="49"/>
      <c r="J25" s="49"/>
      <c r="K25" s="116"/>
      <c r="L25" s="58" t="s">
        <v>1096</v>
      </c>
      <c r="M25" s="43"/>
      <c r="N25" s="57" t="str">
        <f>IF(J25="", "Nem", J25)</f>
        <v>Nem</v>
      </c>
    </row>
    <row r="26" spans="2:14" ht="52.5" x14ac:dyDescent="0.35">
      <c r="B26" s="35" t="s">
        <v>80</v>
      </c>
      <c r="C26" s="43"/>
      <c r="D26" s="220"/>
      <c r="E26" s="226"/>
      <c r="F26" s="151"/>
      <c r="G26" s="91" t="s">
        <v>82</v>
      </c>
      <c r="H26" s="44" t="s">
        <v>1097</v>
      </c>
      <c r="I26" s="49"/>
      <c r="J26" s="49"/>
      <c r="K26" s="116"/>
      <c r="L26" s="58" t="s">
        <v>1098</v>
      </c>
      <c r="M26" s="43"/>
      <c r="N26" s="57" t="str">
        <f>IF(J26="", "Nem", J26)</f>
        <v>Nem</v>
      </c>
    </row>
    <row r="27" spans="2:14" ht="210.75" customHeight="1" x14ac:dyDescent="0.35">
      <c r="B27" s="15" t="s">
        <v>83</v>
      </c>
      <c r="C27" s="8"/>
      <c r="D27" s="215" t="s">
        <v>39</v>
      </c>
      <c r="E27" s="239" t="s">
        <v>38</v>
      </c>
      <c r="F27" s="24" t="s">
        <v>53</v>
      </c>
      <c r="G27" s="7" t="s">
        <v>2374</v>
      </c>
      <c r="H27" s="44" t="s">
        <v>1099</v>
      </c>
      <c r="I27" s="54"/>
      <c r="J27" s="44" t="s">
        <v>1100</v>
      </c>
      <c r="K27" s="23" t="s">
        <v>1037</v>
      </c>
      <c r="L27" s="59" t="s">
        <v>1101</v>
      </c>
      <c r="M27" s="60"/>
      <c r="N27" s="50" t="str">
        <f>IF(I27="", "Nem ismert.", I27)</f>
        <v>Nem ismert.</v>
      </c>
    </row>
    <row r="28" spans="2:14" ht="43.5" customHeight="1" x14ac:dyDescent="0.35">
      <c r="B28" s="143" t="s">
        <v>85</v>
      </c>
      <c r="C28" s="145"/>
      <c r="D28" s="220"/>
      <c r="E28" s="239"/>
      <c r="F28" s="147" t="s">
        <v>54</v>
      </c>
      <c r="G28" s="152" t="s">
        <v>2375</v>
      </c>
      <c r="H28" s="44" t="s">
        <v>1102</v>
      </c>
      <c r="I28" s="33" t="s">
        <v>682</v>
      </c>
      <c r="J28" s="55"/>
      <c r="K28" s="207" t="s">
        <v>1038</v>
      </c>
      <c r="L28" s="194" t="s">
        <v>1103</v>
      </c>
      <c r="M28" s="205"/>
      <c r="N28" s="56" t="str">
        <f>IF(J28="", "Nem ismert.", J28)</f>
        <v>Nem ismert.</v>
      </c>
    </row>
    <row r="29" spans="2:14" ht="43.5" customHeight="1" x14ac:dyDescent="0.35">
      <c r="B29" s="187"/>
      <c r="C29" s="188"/>
      <c r="D29" s="220"/>
      <c r="E29" s="239"/>
      <c r="F29" s="176"/>
      <c r="G29" s="203"/>
      <c r="H29" s="44" t="s">
        <v>1104</v>
      </c>
      <c r="I29" s="33" t="s">
        <v>683</v>
      </c>
      <c r="J29" s="55"/>
      <c r="K29" s="207"/>
      <c r="L29" s="202"/>
      <c r="M29" s="224"/>
      <c r="N29" s="56" t="str">
        <f>IF(J29="", "Nem ismert.", J29)</f>
        <v>Nem ismert.</v>
      </c>
    </row>
    <row r="30" spans="2:14" ht="43.5" customHeight="1" x14ac:dyDescent="0.35">
      <c r="B30" s="187"/>
      <c r="C30" s="188"/>
      <c r="D30" s="220"/>
      <c r="E30" s="239"/>
      <c r="F30" s="176"/>
      <c r="G30" s="203"/>
      <c r="H30" s="44" t="s">
        <v>1105</v>
      </c>
      <c r="I30" s="33" t="s">
        <v>684</v>
      </c>
      <c r="J30" s="55"/>
      <c r="K30" s="207"/>
      <c r="L30" s="202"/>
      <c r="M30" s="224"/>
      <c r="N30" s="56" t="str">
        <f>IF(J30="", "Nem ismert.", J30)</f>
        <v>Nem ismert.</v>
      </c>
    </row>
    <row r="31" spans="2:14" ht="43.5" customHeight="1" x14ac:dyDescent="0.35">
      <c r="B31" s="144"/>
      <c r="C31" s="146"/>
      <c r="D31" s="220"/>
      <c r="E31" s="239"/>
      <c r="F31" s="176"/>
      <c r="G31" s="153"/>
      <c r="H31" s="71" t="b">
        <v>0</v>
      </c>
      <c r="I31" s="33" t="s">
        <v>302</v>
      </c>
      <c r="J31" s="44" t="s">
        <v>1106</v>
      </c>
      <c r="K31" s="207"/>
      <c r="L31" s="201"/>
      <c r="M31" s="206"/>
      <c r="N31" s="50" t="str">
        <f>IF(H31=TRUE, I31, "")</f>
        <v/>
      </c>
    </row>
    <row r="32" spans="2:14" ht="52.5" x14ac:dyDescent="0.35">
      <c r="B32" s="131" t="s">
        <v>86</v>
      </c>
      <c r="C32" s="34"/>
      <c r="D32" s="220"/>
      <c r="E32" s="239"/>
      <c r="F32" s="148"/>
      <c r="G32" s="91" t="s">
        <v>857</v>
      </c>
      <c r="H32" s="44" t="s">
        <v>1107</v>
      </c>
      <c r="I32" s="49"/>
      <c r="J32" s="55"/>
      <c r="K32" s="117"/>
      <c r="L32" s="58" t="s">
        <v>1108</v>
      </c>
      <c r="M32" s="61"/>
      <c r="N32" s="56" t="str">
        <f>IF(J32="", "Nem ismert.", J32)</f>
        <v>Nem ismert.</v>
      </c>
    </row>
    <row r="33" spans="2:14" ht="90" x14ac:dyDescent="0.35">
      <c r="B33" s="15" t="s">
        <v>87</v>
      </c>
      <c r="C33" s="8"/>
      <c r="D33" s="220"/>
      <c r="E33" s="239"/>
      <c r="F33" s="24" t="s">
        <v>2376</v>
      </c>
      <c r="G33" s="7" t="s">
        <v>686</v>
      </c>
      <c r="H33" s="44" t="s">
        <v>1109</v>
      </c>
      <c r="I33" s="55"/>
      <c r="J33" s="44" t="s">
        <v>1110</v>
      </c>
      <c r="K33" s="118" t="s">
        <v>271</v>
      </c>
      <c r="L33" s="59" t="s">
        <v>1111</v>
      </c>
      <c r="M33" s="60"/>
      <c r="N33" s="56" t="str">
        <f>IF(I33="", "Nem ismert.", I33)</f>
        <v>Nem ismert.</v>
      </c>
    </row>
    <row r="34" spans="2:14" ht="194" x14ac:dyDescent="0.35">
      <c r="B34" s="15" t="s">
        <v>88</v>
      </c>
      <c r="C34" s="8"/>
      <c r="D34" s="220"/>
      <c r="E34" s="264" t="s">
        <v>36</v>
      </c>
      <c r="F34" s="132" t="s">
        <v>2402</v>
      </c>
      <c r="G34" s="7" t="s">
        <v>2403</v>
      </c>
      <c r="H34" s="44" t="s">
        <v>1112</v>
      </c>
      <c r="I34" s="49"/>
      <c r="J34" s="44" t="s">
        <v>1113</v>
      </c>
      <c r="K34" s="23" t="s">
        <v>2404</v>
      </c>
      <c r="L34" s="59" t="s">
        <v>1114</v>
      </c>
      <c r="M34" s="60"/>
      <c r="N34" s="50" t="str">
        <f>IF(I34="", "Nem ismert.", I34)</f>
        <v>Nem ismert.</v>
      </c>
    </row>
    <row r="35" spans="2:14" s="11" customFormat="1" ht="70" x14ac:dyDescent="0.35">
      <c r="B35" s="15" t="s">
        <v>89</v>
      </c>
      <c r="C35" s="10"/>
      <c r="D35" s="220"/>
      <c r="E35" s="265"/>
      <c r="F35" s="150" t="s">
        <v>37</v>
      </c>
      <c r="G35" s="7" t="s">
        <v>810</v>
      </c>
      <c r="H35" s="44" t="s">
        <v>1115</v>
      </c>
      <c r="I35" s="49"/>
      <c r="J35" s="44" t="s">
        <v>1116</v>
      </c>
      <c r="K35" s="118"/>
      <c r="L35" s="59" t="s">
        <v>1117</v>
      </c>
      <c r="M35" s="6"/>
      <c r="N35" s="50" t="str">
        <f>IF(I35="", "Nem ismert.", I35)</f>
        <v>Nem ismert.</v>
      </c>
    </row>
    <row r="36" spans="2:14" s="11" customFormat="1" ht="72" x14ac:dyDescent="0.35">
      <c r="B36" s="16" t="s">
        <v>1118</v>
      </c>
      <c r="C36" s="10" t="s">
        <v>1119</v>
      </c>
      <c r="D36" s="220"/>
      <c r="E36" s="265"/>
      <c r="F36" s="204"/>
      <c r="G36" s="9" t="s">
        <v>2314</v>
      </c>
      <c r="H36" s="44" t="s">
        <v>1120</v>
      </c>
      <c r="I36" s="49"/>
      <c r="J36" s="44" t="s">
        <v>1121</v>
      </c>
      <c r="K36" s="118" t="s">
        <v>781</v>
      </c>
      <c r="L36" s="48" t="s">
        <v>1122</v>
      </c>
      <c r="M36" s="6" t="s">
        <v>1123</v>
      </c>
      <c r="N36" s="50" t="str">
        <f>IF(I36="", "Nem ismert.", I36)</f>
        <v>Nem ismert.</v>
      </c>
    </row>
    <row r="37" spans="2:14" s="11" customFormat="1" ht="39.75" customHeight="1" x14ac:dyDescent="0.35">
      <c r="B37" s="179" t="s">
        <v>91</v>
      </c>
      <c r="C37" s="182"/>
      <c r="D37" s="220"/>
      <c r="E37" s="265"/>
      <c r="F37" s="204"/>
      <c r="G37" s="152" t="s">
        <v>92</v>
      </c>
      <c r="H37" s="71" t="b">
        <v>0</v>
      </c>
      <c r="I37" s="33" t="s">
        <v>310</v>
      </c>
      <c r="J37" s="44" t="s">
        <v>1124</v>
      </c>
      <c r="K37" s="172" t="s">
        <v>825</v>
      </c>
      <c r="L37" s="208" t="s">
        <v>1125</v>
      </c>
      <c r="M37" s="147"/>
      <c r="N37" s="50" t="str">
        <f>IF(H37=TRUE, I37, "")</f>
        <v/>
      </c>
    </row>
    <row r="38" spans="2:14" s="11" customFormat="1" ht="39.75" customHeight="1" x14ac:dyDescent="0.35">
      <c r="B38" s="180"/>
      <c r="C38" s="183"/>
      <c r="D38" s="220"/>
      <c r="E38" s="265"/>
      <c r="F38" s="204"/>
      <c r="G38" s="203"/>
      <c r="H38" s="44" t="s">
        <v>1126</v>
      </c>
      <c r="I38" s="32" t="s">
        <v>1029</v>
      </c>
      <c r="J38" s="67"/>
      <c r="K38" s="173"/>
      <c r="L38" s="295"/>
      <c r="M38" s="176"/>
      <c r="N38" s="68">
        <f>IF(H37=TRUE,"",J38)</f>
        <v>0</v>
      </c>
    </row>
    <row r="39" spans="2:14" s="11" customFormat="1" ht="39.75" customHeight="1" x14ac:dyDescent="0.35">
      <c r="B39" s="180"/>
      <c r="C39" s="183"/>
      <c r="D39" s="220"/>
      <c r="E39" s="265"/>
      <c r="F39" s="204"/>
      <c r="G39" s="203"/>
      <c r="H39" s="44" t="s">
        <v>1127</v>
      </c>
      <c r="I39" s="32" t="s">
        <v>1030</v>
      </c>
      <c r="J39" s="67"/>
      <c r="K39" s="173"/>
      <c r="L39" s="295"/>
      <c r="M39" s="176"/>
      <c r="N39" s="68"/>
    </row>
    <row r="40" spans="2:14" s="11" customFormat="1" ht="39.75" customHeight="1" x14ac:dyDescent="0.35">
      <c r="B40" s="180"/>
      <c r="C40" s="183"/>
      <c r="D40" s="220"/>
      <c r="E40" s="265"/>
      <c r="F40" s="204"/>
      <c r="G40" s="203"/>
      <c r="H40" s="44" t="s">
        <v>1128</v>
      </c>
      <c r="I40" s="32" t="s">
        <v>1031</v>
      </c>
      <c r="J40" s="67"/>
      <c r="K40" s="173"/>
      <c r="L40" s="295"/>
      <c r="M40" s="176"/>
      <c r="N40" s="68"/>
    </row>
    <row r="41" spans="2:14" s="11" customFormat="1" ht="39.75" customHeight="1" x14ac:dyDescent="0.35">
      <c r="B41" s="181"/>
      <c r="C41" s="184"/>
      <c r="D41" s="220"/>
      <c r="E41" s="266"/>
      <c r="F41" s="151"/>
      <c r="G41" s="153"/>
      <c r="H41" s="44" t="s">
        <v>1129</v>
      </c>
      <c r="I41" s="32" t="s">
        <v>1032</v>
      </c>
      <c r="J41" s="67"/>
      <c r="K41" s="174"/>
      <c r="L41" s="209"/>
      <c r="M41" s="148"/>
      <c r="N41" s="68">
        <f>IF(H37=TRUE,"",J41)</f>
        <v>0</v>
      </c>
    </row>
    <row r="42" spans="2:14" ht="315.75" customHeight="1" x14ac:dyDescent="0.35">
      <c r="B42" s="179" t="s">
        <v>93</v>
      </c>
      <c r="C42" s="145"/>
      <c r="D42" s="220"/>
      <c r="E42" s="221" t="s">
        <v>8</v>
      </c>
      <c r="F42" s="150" t="s">
        <v>2246</v>
      </c>
      <c r="G42" s="152" t="s">
        <v>94</v>
      </c>
      <c r="H42" s="44" t="s">
        <v>1130</v>
      </c>
      <c r="I42" s="49"/>
      <c r="J42" s="54"/>
      <c r="K42" s="211" t="s">
        <v>1039</v>
      </c>
      <c r="L42" s="208" t="s">
        <v>1131</v>
      </c>
      <c r="M42" s="205"/>
      <c r="N42" s="66" t="str">
        <f t="shared" ref="N42:N77" si="1">IF(J42="", "Nem ismert.", J42)</f>
        <v>Nem ismert.</v>
      </c>
    </row>
    <row r="43" spans="2:14" ht="315.75" customHeight="1" x14ac:dyDescent="0.35">
      <c r="B43" s="181"/>
      <c r="C43" s="146"/>
      <c r="D43" s="220"/>
      <c r="E43" s="222"/>
      <c r="F43" s="204"/>
      <c r="G43" s="153"/>
      <c r="H43" s="44" t="s">
        <v>1132</v>
      </c>
      <c r="I43" s="49"/>
      <c r="J43" s="54"/>
      <c r="K43" s="211"/>
      <c r="L43" s="209"/>
      <c r="M43" s="206"/>
      <c r="N43" s="66" t="str">
        <f t="shared" si="1"/>
        <v>Nem ismert.</v>
      </c>
    </row>
    <row r="44" spans="2:14" ht="91.5" customHeight="1" x14ac:dyDescent="0.35">
      <c r="B44" s="143" t="s">
        <v>95</v>
      </c>
      <c r="C44" s="145"/>
      <c r="D44" s="220"/>
      <c r="E44" s="222"/>
      <c r="F44" s="204"/>
      <c r="G44" s="152" t="s">
        <v>96</v>
      </c>
      <c r="H44" s="44" t="s">
        <v>1133</v>
      </c>
      <c r="I44" s="49"/>
      <c r="J44" s="54"/>
      <c r="K44" s="210" t="s">
        <v>1033</v>
      </c>
      <c r="L44" s="194" t="s">
        <v>1134</v>
      </c>
      <c r="M44" s="205"/>
      <c r="N44" s="66" t="str">
        <f t="shared" si="1"/>
        <v>Nem ismert.</v>
      </c>
    </row>
    <row r="45" spans="2:14" ht="91.5" customHeight="1" x14ac:dyDescent="0.35">
      <c r="B45" s="144"/>
      <c r="C45" s="146"/>
      <c r="D45" s="220"/>
      <c r="E45" s="222"/>
      <c r="F45" s="204"/>
      <c r="G45" s="153"/>
      <c r="H45" s="44" t="s">
        <v>1135</v>
      </c>
      <c r="I45" s="49"/>
      <c r="J45" s="54"/>
      <c r="K45" s="210"/>
      <c r="L45" s="201"/>
      <c r="M45" s="206"/>
      <c r="N45" s="66" t="str">
        <f t="shared" si="1"/>
        <v>Nem ismert.</v>
      </c>
    </row>
    <row r="46" spans="2:14" ht="69" customHeight="1" x14ac:dyDescent="0.35">
      <c r="B46" s="245" t="s">
        <v>97</v>
      </c>
      <c r="C46" s="145"/>
      <c r="D46" s="220"/>
      <c r="E46" s="222"/>
      <c r="F46" s="204"/>
      <c r="G46" s="152" t="s">
        <v>98</v>
      </c>
      <c r="H46" s="44" t="s">
        <v>1136</v>
      </c>
      <c r="I46" s="49"/>
      <c r="J46" s="54"/>
      <c r="K46" s="207" t="s">
        <v>1034</v>
      </c>
      <c r="L46" s="194" t="s">
        <v>1137</v>
      </c>
      <c r="M46" s="205"/>
      <c r="N46" s="66" t="str">
        <f t="shared" si="1"/>
        <v>Nem ismert.</v>
      </c>
    </row>
    <row r="47" spans="2:14" ht="69" customHeight="1" x14ac:dyDescent="0.35">
      <c r="B47" s="247"/>
      <c r="C47" s="146"/>
      <c r="D47" s="220"/>
      <c r="E47" s="222"/>
      <c r="F47" s="204"/>
      <c r="G47" s="153"/>
      <c r="H47" s="44" t="s">
        <v>1138</v>
      </c>
      <c r="I47" s="49"/>
      <c r="J47" s="54"/>
      <c r="K47" s="207"/>
      <c r="L47" s="201"/>
      <c r="M47" s="206"/>
      <c r="N47" s="66" t="str">
        <f t="shared" si="1"/>
        <v>Nem ismert.</v>
      </c>
    </row>
    <row r="48" spans="2:14" ht="75" customHeight="1" x14ac:dyDescent="0.35">
      <c r="B48" s="245" t="s">
        <v>99</v>
      </c>
      <c r="C48" s="145"/>
      <c r="D48" s="220"/>
      <c r="E48" s="222"/>
      <c r="F48" s="204"/>
      <c r="G48" s="152" t="s">
        <v>2313</v>
      </c>
      <c r="H48" s="45" t="s">
        <v>1139</v>
      </c>
      <c r="I48" s="4" t="s">
        <v>937</v>
      </c>
      <c r="J48" s="54"/>
      <c r="K48" s="207" t="s">
        <v>1035</v>
      </c>
      <c r="L48" s="194" t="s">
        <v>1140</v>
      </c>
      <c r="M48" s="205"/>
      <c r="N48" s="66" t="str">
        <f t="shared" si="1"/>
        <v>Nem ismert.</v>
      </c>
    </row>
    <row r="49" spans="2:14" ht="75" customHeight="1" x14ac:dyDescent="0.35">
      <c r="B49" s="246"/>
      <c r="C49" s="188"/>
      <c r="D49" s="220"/>
      <c r="E49" s="222"/>
      <c r="F49" s="204"/>
      <c r="G49" s="203"/>
      <c r="H49" s="45" t="s">
        <v>1141</v>
      </c>
      <c r="I49" s="4" t="s">
        <v>938</v>
      </c>
      <c r="J49" s="54"/>
      <c r="K49" s="207"/>
      <c r="L49" s="202"/>
      <c r="M49" s="224"/>
      <c r="N49" s="66" t="str">
        <f t="shared" si="1"/>
        <v>Nem ismert.</v>
      </c>
    </row>
    <row r="50" spans="2:14" ht="75" customHeight="1" x14ac:dyDescent="0.35">
      <c r="B50" s="246"/>
      <c r="C50" s="188"/>
      <c r="D50" s="220"/>
      <c r="E50" s="222"/>
      <c r="F50" s="204"/>
      <c r="G50" s="203"/>
      <c r="H50" s="45" t="s">
        <v>1142</v>
      </c>
      <c r="I50" s="4" t="s">
        <v>939</v>
      </c>
      <c r="J50" s="54"/>
      <c r="K50" s="207"/>
      <c r="L50" s="202"/>
      <c r="M50" s="224"/>
      <c r="N50" s="66" t="str">
        <f t="shared" si="1"/>
        <v>Nem ismert.</v>
      </c>
    </row>
    <row r="51" spans="2:14" ht="75" customHeight="1" x14ac:dyDescent="0.35">
      <c r="B51" s="246"/>
      <c r="C51" s="188"/>
      <c r="D51" s="220"/>
      <c r="E51" s="222"/>
      <c r="F51" s="204"/>
      <c r="G51" s="203"/>
      <c r="H51" s="45" t="s">
        <v>1143</v>
      </c>
      <c r="I51" s="4" t="s">
        <v>940</v>
      </c>
      <c r="J51" s="54"/>
      <c r="K51" s="207"/>
      <c r="L51" s="202"/>
      <c r="M51" s="224"/>
      <c r="N51" s="66" t="str">
        <f t="shared" si="1"/>
        <v>Nem ismert.</v>
      </c>
    </row>
    <row r="52" spans="2:14" ht="75" customHeight="1" x14ac:dyDescent="0.35">
      <c r="B52" s="246"/>
      <c r="C52" s="188"/>
      <c r="D52" s="220"/>
      <c r="E52" s="222"/>
      <c r="F52" s="204"/>
      <c r="G52" s="203"/>
      <c r="H52" s="45" t="s">
        <v>1144</v>
      </c>
      <c r="I52" s="4" t="s">
        <v>941</v>
      </c>
      <c r="J52" s="54"/>
      <c r="K52" s="207"/>
      <c r="L52" s="202"/>
      <c r="M52" s="224"/>
      <c r="N52" s="66" t="str">
        <f t="shared" si="1"/>
        <v>Nem ismert.</v>
      </c>
    </row>
    <row r="53" spans="2:14" ht="75" customHeight="1" x14ac:dyDescent="0.35">
      <c r="B53" s="246"/>
      <c r="C53" s="188"/>
      <c r="D53" s="220"/>
      <c r="E53" s="222"/>
      <c r="F53" s="204"/>
      <c r="G53" s="203"/>
      <c r="H53" s="45" t="s">
        <v>1145</v>
      </c>
      <c r="I53" s="4" t="s">
        <v>942</v>
      </c>
      <c r="J53" s="54"/>
      <c r="K53" s="207"/>
      <c r="L53" s="202"/>
      <c r="M53" s="224"/>
      <c r="N53" s="66" t="str">
        <f t="shared" si="1"/>
        <v>Nem ismert.</v>
      </c>
    </row>
    <row r="54" spans="2:14" ht="75" customHeight="1" x14ac:dyDescent="0.35">
      <c r="B54" s="246"/>
      <c r="C54" s="188"/>
      <c r="D54" s="220"/>
      <c r="E54" s="222"/>
      <c r="F54" s="204"/>
      <c r="G54" s="203"/>
      <c r="H54" s="45" t="s">
        <v>1146</v>
      </c>
      <c r="I54" s="4" t="s">
        <v>943</v>
      </c>
      <c r="J54" s="54"/>
      <c r="K54" s="207"/>
      <c r="L54" s="202"/>
      <c r="M54" s="224"/>
      <c r="N54" s="66" t="str">
        <f t="shared" si="1"/>
        <v>Nem ismert.</v>
      </c>
    </row>
    <row r="55" spans="2:14" ht="75" customHeight="1" x14ac:dyDescent="0.35">
      <c r="B55" s="246"/>
      <c r="C55" s="188"/>
      <c r="D55" s="220"/>
      <c r="E55" s="222"/>
      <c r="F55" s="204"/>
      <c r="G55" s="203"/>
      <c r="H55" s="45" t="s">
        <v>1147</v>
      </c>
      <c r="I55" s="4" t="s">
        <v>944</v>
      </c>
      <c r="J55" s="54"/>
      <c r="K55" s="207"/>
      <c r="L55" s="202"/>
      <c r="M55" s="224"/>
      <c r="N55" s="66" t="str">
        <f t="shared" si="1"/>
        <v>Nem ismert.</v>
      </c>
    </row>
    <row r="56" spans="2:14" ht="75" customHeight="1" x14ac:dyDescent="0.35">
      <c r="B56" s="246"/>
      <c r="C56" s="188"/>
      <c r="D56" s="220"/>
      <c r="E56" s="222"/>
      <c r="F56" s="204"/>
      <c r="G56" s="203"/>
      <c r="H56" s="45" t="s">
        <v>1148</v>
      </c>
      <c r="I56" s="4" t="s">
        <v>945</v>
      </c>
      <c r="J56" s="54"/>
      <c r="K56" s="207"/>
      <c r="L56" s="202"/>
      <c r="M56" s="224"/>
      <c r="N56" s="66" t="str">
        <f t="shared" si="1"/>
        <v>Nem ismert.</v>
      </c>
    </row>
    <row r="57" spans="2:14" ht="75" customHeight="1" x14ac:dyDescent="0.35">
      <c r="B57" s="246"/>
      <c r="C57" s="188"/>
      <c r="D57" s="220"/>
      <c r="E57" s="222"/>
      <c r="F57" s="204"/>
      <c r="G57" s="203"/>
      <c r="H57" s="45" t="s">
        <v>1149</v>
      </c>
      <c r="I57" s="4" t="s">
        <v>946</v>
      </c>
      <c r="J57" s="54"/>
      <c r="K57" s="207"/>
      <c r="L57" s="202"/>
      <c r="M57" s="224"/>
      <c r="N57" s="66" t="str">
        <f t="shared" si="1"/>
        <v>Nem ismert.</v>
      </c>
    </row>
    <row r="58" spans="2:14" ht="75" customHeight="1" x14ac:dyDescent="0.35">
      <c r="B58" s="246"/>
      <c r="C58" s="188"/>
      <c r="D58" s="220"/>
      <c r="E58" s="222"/>
      <c r="F58" s="204"/>
      <c r="G58" s="203"/>
      <c r="H58" s="45" t="s">
        <v>1150</v>
      </c>
      <c r="I58" s="4" t="s">
        <v>947</v>
      </c>
      <c r="J58" s="54"/>
      <c r="K58" s="207"/>
      <c r="L58" s="202"/>
      <c r="M58" s="224"/>
      <c r="N58" s="66" t="str">
        <f t="shared" si="1"/>
        <v>Nem ismert.</v>
      </c>
    </row>
    <row r="59" spans="2:14" ht="75" customHeight="1" x14ac:dyDescent="0.35">
      <c r="B59" s="246"/>
      <c r="C59" s="188"/>
      <c r="D59" s="220"/>
      <c r="E59" s="222"/>
      <c r="F59" s="204"/>
      <c r="G59" s="203"/>
      <c r="H59" s="45" t="s">
        <v>1151</v>
      </c>
      <c r="I59" s="4" t="s">
        <v>948</v>
      </c>
      <c r="J59" s="54"/>
      <c r="K59" s="207"/>
      <c r="L59" s="202"/>
      <c r="M59" s="224"/>
      <c r="N59" s="66" t="str">
        <f t="shared" si="1"/>
        <v>Nem ismert.</v>
      </c>
    </row>
    <row r="60" spans="2:14" ht="75" customHeight="1" x14ac:dyDescent="0.35">
      <c r="B60" s="246"/>
      <c r="C60" s="188"/>
      <c r="D60" s="220"/>
      <c r="E60" s="222"/>
      <c r="F60" s="204"/>
      <c r="G60" s="203"/>
      <c r="H60" s="45" t="s">
        <v>1152</v>
      </c>
      <c r="I60" s="4" t="s">
        <v>949</v>
      </c>
      <c r="J60" s="54"/>
      <c r="K60" s="207"/>
      <c r="L60" s="202"/>
      <c r="M60" s="224"/>
      <c r="N60" s="66" t="str">
        <f t="shared" si="1"/>
        <v>Nem ismert.</v>
      </c>
    </row>
    <row r="61" spans="2:14" ht="75" customHeight="1" x14ac:dyDescent="0.35">
      <c r="B61" s="246"/>
      <c r="C61" s="188"/>
      <c r="D61" s="220"/>
      <c r="E61" s="222"/>
      <c r="F61" s="204"/>
      <c r="G61" s="203"/>
      <c r="H61" s="45" t="s">
        <v>1153</v>
      </c>
      <c r="I61" s="4" t="s">
        <v>950</v>
      </c>
      <c r="J61" s="54"/>
      <c r="K61" s="207"/>
      <c r="L61" s="202"/>
      <c r="M61" s="224"/>
      <c r="N61" s="66" t="str">
        <f t="shared" si="1"/>
        <v>Nem ismert.</v>
      </c>
    </row>
    <row r="62" spans="2:14" ht="75" customHeight="1" x14ac:dyDescent="0.35">
      <c r="B62" s="246"/>
      <c r="C62" s="188"/>
      <c r="D62" s="220"/>
      <c r="E62" s="222"/>
      <c r="F62" s="204"/>
      <c r="G62" s="203"/>
      <c r="H62" s="45" t="s">
        <v>1154</v>
      </c>
      <c r="I62" s="4" t="s">
        <v>951</v>
      </c>
      <c r="J62" s="79"/>
      <c r="K62" s="207"/>
      <c r="L62" s="202"/>
      <c r="M62" s="224"/>
      <c r="N62" s="66" t="str">
        <f t="shared" si="1"/>
        <v>Nem ismert.</v>
      </c>
    </row>
    <row r="63" spans="2:14" ht="75" customHeight="1" x14ac:dyDescent="0.35">
      <c r="B63" s="246"/>
      <c r="C63" s="188"/>
      <c r="D63" s="220"/>
      <c r="E63" s="222"/>
      <c r="F63" s="204"/>
      <c r="G63" s="203"/>
      <c r="H63" s="45" t="s">
        <v>1155</v>
      </c>
      <c r="I63" s="80" t="s">
        <v>863</v>
      </c>
      <c r="J63" s="78"/>
      <c r="K63" s="207"/>
      <c r="L63" s="202"/>
      <c r="M63" s="224"/>
      <c r="N63" s="66" t="str">
        <f t="shared" si="1"/>
        <v>Nem ismert.</v>
      </c>
    </row>
    <row r="64" spans="2:14" ht="75" customHeight="1" x14ac:dyDescent="0.35">
      <c r="B64" s="246"/>
      <c r="C64" s="188"/>
      <c r="D64" s="220"/>
      <c r="E64" s="222"/>
      <c r="F64" s="204"/>
      <c r="G64" s="203"/>
      <c r="H64" s="45" t="s">
        <v>1156</v>
      </c>
      <c r="I64" s="80" t="s">
        <v>864</v>
      </c>
      <c r="J64" s="78"/>
      <c r="K64" s="207"/>
      <c r="L64" s="202"/>
      <c r="M64" s="224"/>
      <c r="N64" s="66" t="str">
        <f t="shared" si="1"/>
        <v>Nem ismert.</v>
      </c>
    </row>
    <row r="65" spans="2:14" ht="75" customHeight="1" x14ac:dyDescent="0.35">
      <c r="B65" s="246"/>
      <c r="C65" s="188"/>
      <c r="D65" s="220"/>
      <c r="E65" s="222"/>
      <c r="F65" s="204"/>
      <c r="G65" s="203"/>
      <c r="H65" s="45" t="s">
        <v>1157</v>
      </c>
      <c r="I65" s="80" t="s">
        <v>865</v>
      </c>
      <c r="J65" s="78"/>
      <c r="K65" s="207"/>
      <c r="L65" s="202"/>
      <c r="M65" s="224"/>
      <c r="N65" s="66" t="str">
        <f t="shared" si="1"/>
        <v>Nem ismert.</v>
      </c>
    </row>
    <row r="66" spans="2:14" ht="75" customHeight="1" x14ac:dyDescent="0.35">
      <c r="B66" s="246"/>
      <c r="C66" s="188"/>
      <c r="D66" s="220"/>
      <c r="E66" s="222"/>
      <c r="F66" s="204"/>
      <c r="G66" s="203"/>
      <c r="H66" s="45" t="s">
        <v>1158</v>
      </c>
      <c r="I66" s="80" t="s">
        <v>866</v>
      </c>
      <c r="J66" s="78"/>
      <c r="K66" s="207"/>
      <c r="L66" s="202"/>
      <c r="M66" s="224"/>
      <c r="N66" s="66" t="str">
        <f t="shared" si="1"/>
        <v>Nem ismert.</v>
      </c>
    </row>
    <row r="67" spans="2:14" ht="75" customHeight="1" x14ac:dyDescent="0.35">
      <c r="B67" s="246"/>
      <c r="C67" s="188"/>
      <c r="D67" s="220"/>
      <c r="E67" s="222"/>
      <c r="F67" s="204"/>
      <c r="G67" s="203"/>
      <c r="H67" s="45" t="s">
        <v>1159</v>
      </c>
      <c r="I67" s="80" t="s">
        <v>867</v>
      </c>
      <c r="J67" s="78"/>
      <c r="K67" s="207"/>
      <c r="L67" s="202"/>
      <c r="M67" s="224"/>
      <c r="N67" s="66" t="str">
        <f t="shared" si="1"/>
        <v>Nem ismert.</v>
      </c>
    </row>
    <row r="68" spans="2:14" ht="75" customHeight="1" x14ac:dyDescent="0.35">
      <c r="B68" s="246"/>
      <c r="C68" s="188"/>
      <c r="D68" s="220"/>
      <c r="E68" s="222"/>
      <c r="F68" s="204"/>
      <c r="G68" s="203"/>
      <c r="H68" s="45" t="s">
        <v>1160</v>
      </c>
      <c r="I68" s="80" t="s">
        <v>868</v>
      </c>
      <c r="J68" s="78"/>
      <c r="K68" s="207"/>
      <c r="L68" s="202"/>
      <c r="M68" s="224"/>
      <c r="N68" s="66" t="str">
        <f t="shared" si="1"/>
        <v>Nem ismert.</v>
      </c>
    </row>
    <row r="69" spans="2:14" ht="75" customHeight="1" x14ac:dyDescent="0.35">
      <c r="B69" s="246"/>
      <c r="C69" s="188"/>
      <c r="D69" s="220"/>
      <c r="E69" s="222"/>
      <c r="F69" s="204"/>
      <c r="G69" s="203"/>
      <c r="H69" s="45" t="s">
        <v>1161</v>
      </c>
      <c r="I69" s="80" t="s">
        <v>869</v>
      </c>
      <c r="J69" s="78"/>
      <c r="K69" s="207"/>
      <c r="L69" s="202"/>
      <c r="M69" s="224"/>
      <c r="N69" s="66" t="str">
        <f t="shared" si="1"/>
        <v>Nem ismert.</v>
      </c>
    </row>
    <row r="70" spans="2:14" ht="75" customHeight="1" x14ac:dyDescent="0.35">
      <c r="B70" s="246"/>
      <c r="C70" s="188"/>
      <c r="D70" s="220"/>
      <c r="E70" s="222"/>
      <c r="F70" s="204"/>
      <c r="G70" s="203"/>
      <c r="H70" s="45" t="s">
        <v>1162</v>
      </c>
      <c r="I70" s="80" t="s">
        <v>870</v>
      </c>
      <c r="J70" s="78"/>
      <c r="K70" s="207"/>
      <c r="L70" s="202"/>
      <c r="M70" s="224"/>
      <c r="N70" s="66" t="str">
        <f t="shared" si="1"/>
        <v>Nem ismert.</v>
      </c>
    </row>
    <row r="71" spans="2:14" ht="75" customHeight="1" x14ac:dyDescent="0.35">
      <c r="B71" s="246"/>
      <c r="C71" s="188"/>
      <c r="D71" s="220"/>
      <c r="E71" s="222"/>
      <c r="F71" s="204"/>
      <c r="G71" s="203"/>
      <c r="H71" s="45" t="s">
        <v>1163</v>
      </c>
      <c r="I71" s="80" t="s">
        <v>871</v>
      </c>
      <c r="J71" s="78"/>
      <c r="K71" s="207"/>
      <c r="L71" s="202"/>
      <c r="M71" s="224"/>
      <c r="N71" s="66" t="str">
        <f t="shared" si="1"/>
        <v>Nem ismert.</v>
      </c>
    </row>
    <row r="72" spans="2:14" ht="75" customHeight="1" x14ac:dyDescent="0.35">
      <c r="B72" s="246"/>
      <c r="C72" s="188"/>
      <c r="D72" s="220"/>
      <c r="E72" s="222"/>
      <c r="F72" s="204"/>
      <c r="G72" s="203"/>
      <c r="H72" s="45" t="s">
        <v>1164</v>
      </c>
      <c r="I72" s="80" t="s">
        <v>872</v>
      </c>
      <c r="J72" s="78"/>
      <c r="K72" s="207"/>
      <c r="L72" s="202"/>
      <c r="M72" s="224"/>
      <c r="N72" s="66" t="str">
        <f t="shared" si="1"/>
        <v>Nem ismert.</v>
      </c>
    </row>
    <row r="73" spans="2:14" ht="75" customHeight="1" x14ac:dyDescent="0.35">
      <c r="B73" s="246"/>
      <c r="C73" s="188"/>
      <c r="D73" s="220"/>
      <c r="E73" s="222"/>
      <c r="F73" s="204"/>
      <c r="G73" s="203"/>
      <c r="H73" s="45" t="s">
        <v>1165</v>
      </c>
      <c r="I73" s="80" t="s">
        <v>873</v>
      </c>
      <c r="J73" s="78"/>
      <c r="K73" s="207"/>
      <c r="L73" s="202"/>
      <c r="M73" s="224"/>
      <c r="N73" s="66" t="str">
        <f t="shared" si="1"/>
        <v>Nem ismert.</v>
      </c>
    </row>
    <row r="74" spans="2:14" ht="75" customHeight="1" x14ac:dyDescent="0.35">
      <c r="B74" s="246"/>
      <c r="C74" s="188"/>
      <c r="D74" s="220"/>
      <c r="E74" s="222"/>
      <c r="F74" s="204"/>
      <c r="G74" s="203"/>
      <c r="H74" s="45" t="s">
        <v>1166</v>
      </c>
      <c r="I74" s="80" t="s">
        <v>874</v>
      </c>
      <c r="J74" s="78"/>
      <c r="K74" s="207"/>
      <c r="L74" s="202"/>
      <c r="M74" s="224"/>
      <c r="N74" s="66" t="str">
        <f t="shared" si="1"/>
        <v>Nem ismert.</v>
      </c>
    </row>
    <row r="75" spans="2:14" ht="75" customHeight="1" x14ac:dyDescent="0.35">
      <c r="B75" s="246"/>
      <c r="C75" s="188"/>
      <c r="D75" s="220"/>
      <c r="E75" s="222"/>
      <c r="F75" s="204"/>
      <c r="G75" s="203"/>
      <c r="H75" s="45" t="s">
        <v>1167</v>
      </c>
      <c r="I75" s="80" t="s">
        <v>875</v>
      </c>
      <c r="J75" s="78"/>
      <c r="K75" s="207"/>
      <c r="L75" s="202"/>
      <c r="M75" s="224"/>
      <c r="N75" s="66" t="str">
        <f t="shared" si="1"/>
        <v>Nem ismert.</v>
      </c>
    </row>
    <row r="76" spans="2:14" ht="75" customHeight="1" x14ac:dyDescent="0.35">
      <c r="B76" s="246"/>
      <c r="C76" s="188"/>
      <c r="D76" s="220"/>
      <c r="E76" s="222"/>
      <c r="F76" s="204"/>
      <c r="G76" s="203"/>
      <c r="H76" s="45" t="s">
        <v>1168</v>
      </c>
      <c r="I76" s="80" t="s">
        <v>876</v>
      </c>
      <c r="J76" s="78"/>
      <c r="K76" s="207"/>
      <c r="L76" s="202"/>
      <c r="M76" s="224"/>
      <c r="N76" s="66" t="str">
        <f t="shared" si="1"/>
        <v>Nem ismert.</v>
      </c>
    </row>
    <row r="77" spans="2:14" ht="75" customHeight="1" x14ac:dyDescent="0.35">
      <c r="B77" s="247"/>
      <c r="C77" s="146"/>
      <c r="D77" s="220"/>
      <c r="E77" s="222"/>
      <c r="F77" s="151"/>
      <c r="G77" s="153"/>
      <c r="H77" s="45" t="s">
        <v>1169</v>
      </c>
      <c r="I77" s="80" t="s">
        <v>877</v>
      </c>
      <c r="J77" s="78"/>
      <c r="K77" s="207"/>
      <c r="L77" s="201"/>
      <c r="M77" s="206"/>
      <c r="N77" s="66" t="str">
        <f t="shared" si="1"/>
        <v>Nem ismert.</v>
      </c>
    </row>
    <row r="78" spans="2:14" ht="75" customHeight="1" x14ac:dyDescent="0.35">
      <c r="B78" s="15" t="s">
        <v>100</v>
      </c>
      <c r="C78" s="8"/>
      <c r="D78" s="220"/>
      <c r="E78" s="222"/>
      <c r="F78" s="228" t="s">
        <v>55</v>
      </c>
      <c r="G78" s="7" t="s">
        <v>101</v>
      </c>
      <c r="H78" s="45" t="s">
        <v>1170</v>
      </c>
      <c r="I78" s="49"/>
      <c r="J78" s="81" t="s">
        <v>1171</v>
      </c>
      <c r="K78" s="119" t="s">
        <v>2247</v>
      </c>
      <c r="L78" s="59" t="s">
        <v>1172</v>
      </c>
      <c r="M78" s="60"/>
      <c r="N78" s="50" t="str">
        <f>IF(I78="", "Nem ismert.", I78)</f>
        <v>Nem ismert.</v>
      </c>
    </row>
    <row r="79" spans="2:14" ht="35" x14ac:dyDescent="0.35">
      <c r="B79" s="15" t="s">
        <v>102</v>
      </c>
      <c r="C79" s="13"/>
      <c r="D79" s="220"/>
      <c r="E79" s="222"/>
      <c r="F79" s="228"/>
      <c r="G79" s="7" t="s">
        <v>103</v>
      </c>
      <c r="H79" s="45" t="s">
        <v>1173</v>
      </c>
      <c r="I79" s="49"/>
      <c r="J79" s="45" t="s">
        <v>1174</v>
      </c>
      <c r="K79" s="207"/>
      <c r="L79" s="59" t="s">
        <v>1175</v>
      </c>
      <c r="M79" s="51"/>
      <c r="N79" s="50" t="str">
        <f>IF(I79="", "Nem ismert.", I79)</f>
        <v>Nem ismert.</v>
      </c>
    </row>
    <row r="80" spans="2:14" ht="278.25" customHeight="1" x14ac:dyDescent="0.35">
      <c r="B80" s="15" t="s">
        <v>1176</v>
      </c>
      <c r="C80" s="8" t="s">
        <v>1177</v>
      </c>
      <c r="D80" s="220"/>
      <c r="E80" s="222"/>
      <c r="F80" s="228"/>
      <c r="G80" s="14" t="s">
        <v>782</v>
      </c>
      <c r="H80" s="168" t="s">
        <v>50</v>
      </c>
      <c r="I80" s="169"/>
      <c r="J80" s="170"/>
      <c r="K80" s="207"/>
      <c r="L80" s="59" t="s">
        <v>1178</v>
      </c>
      <c r="M80" s="60" t="s">
        <v>1179</v>
      </c>
      <c r="N80" s="45" t="s">
        <v>1180</v>
      </c>
    </row>
    <row r="81" spans="2:14" ht="207.75" customHeight="1" x14ac:dyDescent="0.35">
      <c r="B81" s="15" t="s">
        <v>104</v>
      </c>
      <c r="C81" s="8"/>
      <c r="D81" s="220"/>
      <c r="E81" s="222"/>
      <c r="F81" s="263" t="s">
        <v>2248</v>
      </c>
      <c r="G81" s="7" t="s">
        <v>105</v>
      </c>
      <c r="H81" s="168" t="s">
        <v>709</v>
      </c>
      <c r="I81" s="169"/>
      <c r="J81" s="170"/>
      <c r="K81" s="120" t="s">
        <v>776</v>
      </c>
      <c r="L81" s="59" t="s">
        <v>1181</v>
      </c>
      <c r="M81" s="60"/>
      <c r="N81" s="45" t="s">
        <v>1182</v>
      </c>
    </row>
    <row r="82" spans="2:14" ht="54" customHeight="1" x14ac:dyDescent="0.35">
      <c r="B82" s="143" t="s">
        <v>1183</v>
      </c>
      <c r="C82" s="145" t="s">
        <v>1184</v>
      </c>
      <c r="D82" s="220"/>
      <c r="E82" s="222"/>
      <c r="F82" s="263"/>
      <c r="G82" s="9" t="s">
        <v>1017</v>
      </c>
      <c r="H82" s="45" t="s">
        <v>1185</v>
      </c>
      <c r="I82" s="55"/>
      <c r="J82" s="45" t="s">
        <v>1186</v>
      </c>
      <c r="K82" s="120"/>
      <c r="L82" s="59"/>
      <c r="M82" s="60"/>
      <c r="N82" s="45"/>
    </row>
    <row r="83" spans="2:14" ht="72" customHeight="1" x14ac:dyDescent="0.35">
      <c r="B83" s="144"/>
      <c r="C83" s="146"/>
      <c r="D83" s="220"/>
      <c r="E83" s="222"/>
      <c r="F83" s="263"/>
      <c r="G83" s="9" t="s">
        <v>1023</v>
      </c>
      <c r="H83" s="45" t="s">
        <v>1187</v>
      </c>
      <c r="I83" s="55"/>
      <c r="J83" s="45" t="s">
        <v>1188</v>
      </c>
      <c r="K83" s="119"/>
      <c r="L83" s="59" t="s">
        <v>1189</v>
      </c>
      <c r="M83" s="60" t="s">
        <v>1190</v>
      </c>
      <c r="N83" s="56" t="str">
        <f t="shared" ref="N83:N95" si="2">IF(I83="", "Nem ismert.", I83)</f>
        <v>Nem ismert.</v>
      </c>
    </row>
    <row r="84" spans="2:14" ht="54" customHeight="1" x14ac:dyDescent="0.35">
      <c r="B84" s="143" t="s">
        <v>1191</v>
      </c>
      <c r="C84" s="145" t="s">
        <v>1192</v>
      </c>
      <c r="D84" s="220"/>
      <c r="E84" s="222"/>
      <c r="F84" s="263"/>
      <c r="G84" s="9" t="s">
        <v>1018</v>
      </c>
      <c r="H84" s="45"/>
      <c r="I84" s="55"/>
      <c r="J84" s="45"/>
      <c r="K84" s="119"/>
      <c r="L84" s="59"/>
      <c r="M84" s="60"/>
      <c r="N84" s="56"/>
    </row>
    <row r="85" spans="2:14" ht="72" customHeight="1" x14ac:dyDescent="0.35">
      <c r="B85" s="144"/>
      <c r="C85" s="146"/>
      <c r="D85" s="220"/>
      <c r="E85" s="222"/>
      <c r="F85" s="263"/>
      <c r="G85" s="9" t="s">
        <v>1024</v>
      </c>
      <c r="H85" s="45" t="s">
        <v>1193</v>
      </c>
      <c r="I85" s="55"/>
      <c r="J85" s="45" t="s">
        <v>1194</v>
      </c>
      <c r="K85" s="119"/>
      <c r="L85" s="59" t="s">
        <v>1195</v>
      </c>
      <c r="M85" s="60" t="s">
        <v>1196</v>
      </c>
      <c r="N85" s="56" t="str">
        <f t="shared" si="2"/>
        <v>Nem ismert.</v>
      </c>
    </row>
    <row r="86" spans="2:14" ht="54" customHeight="1" x14ac:dyDescent="0.35">
      <c r="B86" s="143" t="s">
        <v>1197</v>
      </c>
      <c r="C86" s="145" t="s">
        <v>32</v>
      </c>
      <c r="D86" s="220"/>
      <c r="E86" s="222"/>
      <c r="F86" s="263"/>
      <c r="G86" s="9" t="s">
        <v>1020</v>
      </c>
      <c r="H86" s="45"/>
      <c r="I86" s="55"/>
      <c r="J86" s="45"/>
      <c r="K86" s="119"/>
      <c r="L86" s="59"/>
      <c r="M86" s="60"/>
      <c r="N86" s="56"/>
    </row>
    <row r="87" spans="2:14" ht="72" customHeight="1" x14ac:dyDescent="0.35">
      <c r="B87" s="144"/>
      <c r="C87" s="146"/>
      <c r="D87" s="220"/>
      <c r="E87" s="222"/>
      <c r="F87" s="263"/>
      <c r="G87" s="9" t="s">
        <v>1025</v>
      </c>
      <c r="H87" s="45" t="s">
        <v>1198</v>
      </c>
      <c r="I87" s="55"/>
      <c r="J87" s="45" t="s">
        <v>1199</v>
      </c>
      <c r="K87" s="119"/>
      <c r="L87" s="59" t="s">
        <v>1200</v>
      </c>
      <c r="M87" s="60" t="s">
        <v>1201</v>
      </c>
      <c r="N87" s="56" t="str">
        <f t="shared" si="2"/>
        <v>Nem ismert.</v>
      </c>
    </row>
    <row r="88" spans="2:14" ht="54" customHeight="1" x14ac:dyDescent="0.35">
      <c r="B88" s="143" t="s">
        <v>1202</v>
      </c>
      <c r="C88" s="145" t="s">
        <v>33</v>
      </c>
      <c r="D88" s="220"/>
      <c r="E88" s="222"/>
      <c r="F88" s="263"/>
      <c r="G88" s="9" t="s">
        <v>1019</v>
      </c>
      <c r="H88" s="45"/>
      <c r="I88" s="55"/>
      <c r="J88" s="45"/>
      <c r="K88" s="119"/>
      <c r="L88" s="59"/>
      <c r="M88" s="60"/>
      <c r="N88" s="56"/>
    </row>
    <row r="89" spans="2:14" ht="72" customHeight="1" x14ac:dyDescent="0.35">
      <c r="B89" s="144"/>
      <c r="C89" s="146"/>
      <c r="D89" s="220"/>
      <c r="E89" s="222"/>
      <c r="F89" s="263"/>
      <c r="G89" s="9" t="s">
        <v>1026</v>
      </c>
      <c r="H89" s="45" t="s">
        <v>1203</v>
      </c>
      <c r="I89" s="55"/>
      <c r="J89" s="45" t="s">
        <v>1204</v>
      </c>
      <c r="K89" s="119"/>
      <c r="L89" s="59" t="s">
        <v>1205</v>
      </c>
      <c r="M89" s="60" t="s">
        <v>1206</v>
      </c>
      <c r="N89" s="56" t="str">
        <f t="shared" si="2"/>
        <v>Nem ismert.</v>
      </c>
    </row>
    <row r="90" spans="2:14" ht="54" customHeight="1" x14ac:dyDescent="0.35">
      <c r="B90" s="143" t="s">
        <v>1207</v>
      </c>
      <c r="C90" s="145" t="s">
        <v>34</v>
      </c>
      <c r="D90" s="220"/>
      <c r="E90" s="222"/>
      <c r="F90" s="263"/>
      <c r="G90" s="9" t="s">
        <v>1021</v>
      </c>
      <c r="H90" s="45"/>
      <c r="I90" s="55"/>
      <c r="J90" s="45"/>
      <c r="K90" s="119"/>
      <c r="L90" s="59"/>
      <c r="M90" s="60"/>
      <c r="N90" s="56"/>
    </row>
    <row r="91" spans="2:14" ht="72" customHeight="1" x14ac:dyDescent="0.35">
      <c r="B91" s="144"/>
      <c r="C91" s="146"/>
      <c r="D91" s="220"/>
      <c r="E91" s="222"/>
      <c r="F91" s="263"/>
      <c r="G91" s="9" t="s">
        <v>1027</v>
      </c>
      <c r="H91" s="45" t="s">
        <v>1208</v>
      </c>
      <c r="I91" s="55"/>
      <c r="J91" s="45" t="s">
        <v>1209</v>
      </c>
      <c r="K91" s="119"/>
      <c r="L91" s="59" t="s">
        <v>1210</v>
      </c>
      <c r="M91" s="60" t="s">
        <v>1211</v>
      </c>
      <c r="N91" s="56" t="str">
        <f t="shared" si="2"/>
        <v>Nem ismert.</v>
      </c>
    </row>
    <row r="92" spans="2:14" ht="54" customHeight="1" x14ac:dyDescent="0.35">
      <c r="B92" s="143" t="s">
        <v>1212</v>
      </c>
      <c r="C92" s="145" t="s">
        <v>35</v>
      </c>
      <c r="D92" s="220"/>
      <c r="E92" s="222"/>
      <c r="F92" s="263"/>
      <c r="G92" s="9" t="s">
        <v>1022</v>
      </c>
      <c r="H92" s="45"/>
      <c r="I92" s="55"/>
      <c r="J92" s="45"/>
      <c r="K92" s="119"/>
      <c r="L92" s="59"/>
      <c r="M92" s="60"/>
      <c r="N92" s="56"/>
    </row>
    <row r="93" spans="2:14" ht="72" customHeight="1" x14ac:dyDescent="0.35">
      <c r="B93" s="144"/>
      <c r="C93" s="146"/>
      <c r="D93" s="220"/>
      <c r="E93" s="222"/>
      <c r="F93" s="263"/>
      <c r="G93" s="9" t="s">
        <v>1028</v>
      </c>
      <c r="H93" s="45" t="s">
        <v>1213</v>
      </c>
      <c r="I93" s="55"/>
      <c r="J93" s="45" t="s">
        <v>1214</v>
      </c>
      <c r="K93" s="119"/>
      <c r="L93" s="59" t="s">
        <v>1215</v>
      </c>
      <c r="M93" s="60" t="s">
        <v>1216</v>
      </c>
      <c r="N93" s="56" t="str">
        <f t="shared" si="2"/>
        <v>Nem ismert.</v>
      </c>
    </row>
    <row r="94" spans="2:14" ht="156.75" customHeight="1" x14ac:dyDescent="0.35">
      <c r="B94" s="15" t="s">
        <v>107</v>
      </c>
      <c r="C94" s="8"/>
      <c r="D94" s="220"/>
      <c r="E94" s="222"/>
      <c r="F94" s="24" t="s">
        <v>2251</v>
      </c>
      <c r="G94" s="7" t="s">
        <v>106</v>
      </c>
      <c r="H94" s="45" t="s">
        <v>1217</v>
      </c>
      <c r="I94" s="49"/>
      <c r="J94" s="45" t="s">
        <v>1218</v>
      </c>
      <c r="K94" s="119" t="s">
        <v>828</v>
      </c>
      <c r="L94" s="59" t="s">
        <v>1219</v>
      </c>
      <c r="M94" s="60"/>
      <c r="N94" s="50" t="str">
        <f t="shared" si="2"/>
        <v>Nem ismert.</v>
      </c>
    </row>
    <row r="95" spans="2:14" ht="95.25" customHeight="1" x14ac:dyDescent="0.35">
      <c r="B95" s="15" t="s">
        <v>108</v>
      </c>
      <c r="C95" s="8"/>
      <c r="D95" s="220"/>
      <c r="E95" s="222"/>
      <c r="F95" s="228" t="s">
        <v>2249</v>
      </c>
      <c r="G95" s="7" t="s">
        <v>313</v>
      </c>
      <c r="H95" s="45" t="s">
        <v>1220</v>
      </c>
      <c r="I95" s="49"/>
      <c r="J95" s="45" t="s">
        <v>1221</v>
      </c>
      <c r="K95" s="121" t="s">
        <v>51</v>
      </c>
      <c r="L95" s="59" t="s">
        <v>1222</v>
      </c>
      <c r="M95" s="60"/>
      <c r="N95" s="50" t="str">
        <f t="shared" si="2"/>
        <v>Nem ismert.</v>
      </c>
    </row>
    <row r="96" spans="2:14" ht="36.75" customHeight="1" x14ac:dyDescent="0.35">
      <c r="B96" s="143" t="s">
        <v>1223</v>
      </c>
      <c r="C96" s="145" t="s">
        <v>1224</v>
      </c>
      <c r="D96" s="220"/>
      <c r="E96" s="222"/>
      <c r="F96" s="228"/>
      <c r="G96" s="162" t="s">
        <v>218</v>
      </c>
      <c r="H96" s="72" t="b">
        <v>0</v>
      </c>
      <c r="I96" s="33" t="s">
        <v>314</v>
      </c>
      <c r="J96" s="164" t="s">
        <v>1225</v>
      </c>
      <c r="K96" s="166" t="s">
        <v>42</v>
      </c>
      <c r="L96" s="194" t="s">
        <v>1226</v>
      </c>
      <c r="M96" s="205" t="s">
        <v>1227</v>
      </c>
      <c r="N96" s="50" t="str">
        <f>IF(H96=TRUE, I96, "")</f>
        <v/>
      </c>
    </row>
    <row r="97" spans="2:14" ht="36.75" customHeight="1" x14ac:dyDescent="0.35">
      <c r="B97" s="144"/>
      <c r="C97" s="146"/>
      <c r="D97" s="220"/>
      <c r="E97" s="222"/>
      <c r="F97" s="228"/>
      <c r="G97" s="163"/>
      <c r="H97" s="72" t="b">
        <v>0</v>
      </c>
      <c r="I97" s="33" t="s">
        <v>315</v>
      </c>
      <c r="J97" s="165"/>
      <c r="K97" s="167"/>
      <c r="L97" s="201"/>
      <c r="M97" s="206"/>
      <c r="N97" s="50" t="str">
        <f>IF(H97=TRUE, I97, "")</f>
        <v/>
      </c>
    </row>
    <row r="98" spans="2:14" ht="72" x14ac:dyDescent="0.35">
      <c r="B98" s="15" t="s">
        <v>1228</v>
      </c>
      <c r="C98" s="8" t="s">
        <v>1229</v>
      </c>
      <c r="D98" s="220"/>
      <c r="E98" s="222"/>
      <c r="F98" s="228"/>
      <c r="G98" s="9" t="s">
        <v>219</v>
      </c>
      <c r="H98" s="45" t="s">
        <v>1230</v>
      </c>
      <c r="I98" s="49"/>
      <c r="J98" s="55"/>
      <c r="K98" s="121" t="s">
        <v>829</v>
      </c>
      <c r="L98" s="59" t="s">
        <v>1231</v>
      </c>
      <c r="M98" s="60" t="s">
        <v>1232</v>
      </c>
      <c r="N98" s="56" t="str">
        <f>IF(J98="", "Nem", J98)</f>
        <v>Nem</v>
      </c>
    </row>
    <row r="99" spans="2:14" ht="54" x14ac:dyDescent="0.35">
      <c r="B99" s="15" t="s">
        <v>1233</v>
      </c>
      <c r="C99" s="8" t="s">
        <v>1234</v>
      </c>
      <c r="D99" s="220"/>
      <c r="E99" s="222"/>
      <c r="F99" s="228"/>
      <c r="G99" s="9" t="s">
        <v>220</v>
      </c>
      <c r="H99" s="45" t="s">
        <v>1235</v>
      </c>
      <c r="I99" s="49"/>
      <c r="J99" s="49"/>
      <c r="K99" s="121" t="s">
        <v>109</v>
      </c>
      <c r="L99" s="59" t="s">
        <v>1236</v>
      </c>
      <c r="M99" s="60" t="s">
        <v>1237</v>
      </c>
      <c r="N99" s="50" t="str">
        <f>IF(J99="", "Nem", J99)</f>
        <v>Nem</v>
      </c>
    </row>
    <row r="100" spans="2:14" ht="90" x14ac:dyDescent="0.35">
      <c r="B100" s="15" t="s">
        <v>1238</v>
      </c>
      <c r="C100" s="8" t="s">
        <v>1239</v>
      </c>
      <c r="D100" s="216"/>
      <c r="E100" s="223"/>
      <c r="F100" s="228"/>
      <c r="G100" s="9" t="s">
        <v>713</v>
      </c>
      <c r="H100" s="45" t="s">
        <v>1240</v>
      </c>
      <c r="I100" s="49"/>
      <c r="J100" s="45" t="s">
        <v>1241</v>
      </c>
      <c r="K100" s="122"/>
      <c r="L100" s="59" t="s">
        <v>1242</v>
      </c>
      <c r="M100" s="60" t="s">
        <v>1243</v>
      </c>
      <c r="N100" s="50" t="str">
        <f t="shared" ref="N100:N106" si="3">IF(I100="", "Nem ismert.", I100)</f>
        <v>Nem ismert.</v>
      </c>
    </row>
    <row r="101" spans="2:14" ht="216" x14ac:dyDescent="0.35">
      <c r="B101" s="15" t="s">
        <v>110</v>
      </c>
      <c r="C101" s="8"/>
      <c r="D101" s="240" t="s">
        <v>9</v>
      </c>
      <c r="E101" s="225" t="s">
        <v>10</v>
      </c>
      <c r="F101" s="228" t="s">
        <v>2250</v>
      </c>
      <c r="G101" s="7" t="s">
        <v>111</v>
      </c>
      <c r="H101" s="45" t="s">
        <v>1244</v>
      </c>
      <c r="I101" s="49"/>
      <c r="J101" s="45" t="s">
        <v>1245</v>
      </c>
      <c r="K101" s="121" t="s">
        <v>714</v>
      </c>
      <c r="L101" s="59" t="s">
        <v>1246</v>
      </c>
      <c r="M101" s="60"/>
      <c r="N101" s="50" t="str">
        <f t="shared" si="3"/>
        <v>Nem ismert.</v>
      </c>
    </row>
    <row r="102" spans="2:14" ht="108" x14ac:dyDescent="0.35">
      <c r="B102" s="15" t="s">
        <v>1247</v>
      </c>
      <c r="C102" s="8" t="s">
        <v>1248</v>
      </c>
      <c r="D102" s="240"/>
      <c r="E102" s="226"/>
      <c r="F102" s="228"/>
      <c r="G102" s="9" t="s">
        <v>2315</v>
      </c>
      <c r="H102" s="45" t="s">
        <v>1249</v>
      </c>
      <c r="I102" s="49"/>
      <c r="J102" s="45" t="s">
        <v>1250</v>
      </c>
      <c r="K102" s="121"/>
      <c r="L102" s="59" t="s">
        <v>1251</v>
      </c>
      <c r="M102" s="60" t="s">
        <v>1252</v>
      </c>
      <c r="N102" s="50" t="str">
        <f t="shared" si="3"/>
        <v>Nem ismert.</v>
      </c>
    </row>
    <row r="103" spans="2:14" ht="87.5" x14ac:dyDescent="0.35">
      <c r="B103" s="15" t="s">
        <v>112</v>
      </c>
      <c r="C103" s="8"/>
      <c r="D103" s="240"/>
      <c r="E103" s="226"/>
      <c r="F103" s="21"/>
      <c r="G103" s="7" t="s">
        <v>113</v>
      </c>
      <c r="H103" s="45" t="s">
        <v>1253</v>
      </c>
      <c r="I103" s="49"/>
      <c r="J103" s="45" t="s">
        <v>1254</v>
      </c>
      <c r="K103" s="121"/>
      <c r="L103" s="59" t="s">
        <v>1255</v>
      </c>
      <c r="M103" s="60"/>
      <c r="N103" s="50" t="str">
        <f t="shared" si="3"/>
        <v>Nem ismert.</v>
      </c>
    </row>
    <row r="104" spans="2:14" ht="70" x14ac:dyDescent="0.35">
      <c r="B104" s="15" t="s">
        <v>114</v>
      </c>
      <c r="C104" s="8"/>
      <c r="D104" s="240"/>
      <c r="E104" s="226"/>
      <c r="F104" s="21"/>
      <c r="G104" s="7" t="s">
        <v>783</v>
      </c>
      <c r="H104" s="45" t="s">
        <v>1256</v>
      </c>
      <c r="I104" s="49"/>
      <c r="J104" s="45" t="s">
        <v>1257</v>
      </c>
      <c r="K104" s="121"/>
      <c r="L104" s="59" t="s">
        <v>1258</v>
      </c>
      <c r="M104" s="60"/>
      <c r="N104" s="50" t="str">
        <f t="shared" si="3"/>
        <v>Nem ismert.</v>
      </c>
    </row>
    <row r="105" spans="2:14" ht="216" x14ac:dyDescent="0.35">
      <c r="B105" s="15" t="s">
        <v>1259</v>
      </c>
      <c r="C105" s="8" t="s">
        <v>1260</v>
      </c>
      <c r="D105" s="240"/>
      <c r="E105" s="226"/>
      <c r="F105" s="21" t="s">
        <v>2252</v>
      </c>
      <c r="G105" s="9" t="s">
        <v>222</v>
      </c>
      <c r="H105" s="45" t="s">
        <v>1261</v>
      </c>
      <c r="I105" s="49"/>
      <c r="J105" s="45" t="s">
        <v>1262</v>
      </c>
      <c r="K105" s="123"/>
      <c r="L105" s="59" t="s">
        <v>1263</v>
      </c>
      <c r="M105" s="60" t="s">
        <v>1264</v>
      </c>
      <c r="N105" s="50" t="str">
        <f t="shared" si="3"/>
        <v>Nem ismert.</v>
      </c>
    </row>
    <row r="106" spans="2:14" ht="234.75" customHeight="1" x14ac:dyDescent="0.35">
      <c r="B106" s="15" t="s">
        <v>1265</v>
      </c>
      <c r="C106" s="8" t="s">
        <v>1266</v>
      </c>
      <c r="D106" s="240"/>
      <c r="E106" s="226"/>
      <c r="F106" s="21" t="s">
        <v>2253</v>
      </c>
      <c r="G106" s="9" t="s">
        <v>223</v>
      </c>
      <c r="H106" s="45" t="s">
        <v>1267</v>
      </c>
      <c r="I106" s="49"/>
      <c r="J106" s="46" t="s">
        <v>1268</v>
      </c>
      <c r="K106" s="123"/>
      <c r="L106" s="59" t="s">
        <v>1269</v>
      </c>
      <c r="M106" s="60" t="s">
        <v>1270</v>
      </c>
      <c r="N106" s="50" t="str">
        <f t="shared" si="3"/>
        <v>Nem ismert.</v>
      </c>
    </row>
    <row r="107" spans="2:14" ht="123.75" customHeight="1" x14ac:dyDescent="0.35">
      <c r="B107" s="15" t="s">
        <v>1271</v>
      </c>
      <c r="C107" s="8" t="s">
        <v>1272</v>
      </c>
      <c r="D107" s="240"/>
      <c r="E107" s="226"/>
      <c r="F107" s="228" t="s">
        <v>2254</v>
      </c>
      <c r="G107" s="9" t="s">
        <v>224</v>
      </c>
      <c r="H107" s="45" t="s">
        <v>1273</v>
      </c>
      <c r="I107" s="49"/>
      <c r="J107" s="49"/>
      <c r="K107" s="121" t="s">
        <v>115</v>
      </c>
      <c r="L107" s="59" t="s">
        <v>1274</v>
      </c>
      <c r="M107" s="60" t="s">
        <v>1275</v>
      </c>
      <c r="N107" s="50" t="str">
        <f>IF(J107="", "Nem releváns.", J107)</f>
        <v>Nem releváns.</v>
      </c>
    </row>
    <row r="108" spans="2:14" ht="123.75" customHeight="1" x14ac:dyDescent="0.35">
      <c r="B108" s="15" t="s">
        <v>1276</v>
      </c>
      <c r="C108" s="8" t="s">
        <v>1277</v>
      </c>
      <c r="D108" s="240"/>
      <c r="E108" s="226"/>
      <c r="F108" s="228"/>
      <c r="G108" s="9" t="s">
        <v>225</v>
      </c>
      <c r="H108" s="45" t="s">
        <v>1278</v>
      </c>
      <c r="I108" s="49"/>
      <c r="J108" s="49"/>
      <c r="K108" s="123"/>
      <c r="L108" s="59" t="s">
        <v>1279</v>
      </c>
      <c r="M108" s="60" t="s">
        <v>1280</v>
      </c>
      <c r="N108" s="50" t="str">
        <f>IF(J108="", "Nem releváns.", J108)</f>
        <v>Nem releváns.</v>
      </c>
    </row>
    <row r="109" spans="2:14" ht="123.75" customHeight="1" x14ac:dyDescent="0.35">
      <c r="B109" s="15" t="s">
        <v>1281</v>
      </c>
      <c r="C109" s="8" t="s">
        <v>1282</v>
      </c>
      <c r="D109" s="240"/>
      <c r="E109" s="226"/>
      <c r="F109" s="228"/>
      <c r="G109" s="9" t="s">
        <v>226</v>
      </c>
      <c r="H109" s="45" t="s">
        <v>1283</v>
      </c>
      <c r="I109" s="49"/>
      <c r="J109" s="49"/>
      <c r="K109" s="121" t="s">
        <v>116</v>
      </c>
      <c r="L109" s="59" t="s">
        <v>1284</v>
      </c>
      <c r="M109" s="60" t="s">
        <v>1285</v>
      </c>
      <c r="N109" s="50" t="str">
        <f>IF(J109="", "Nem releváns.", J109)</f>
        <v>Nem releváns.</v>
      </c>
    </row>
    <row r="110" spans="2:14" ht="236.25" customHeight="1" x14ac:dyDescent="0.35">
      <c r="B110" s="15" t="s">
        <v>117</v>
      </c>
      <c r="C110" s="8"/>
      <c r="D110" s="240"/>
      <c r="E110" s="226"/>
      <c r="F110" s="21" t="s">
        <v>2255</v>
      </c>
      <c r="G110" s="7" t="s">
        <v>67</v>
      </c>
      <c r="H110" s="45" t="s">
        <v>1286</v>
      </c>
      <c r="I110" s="49"/>
      <c r="J110" s="46" t="s">
        <v>1287</v>
      </c>
      <c r="K110" s="121"/>
      <c r="L110" s="59" t="s">
        <v>1288</v>
      </c>
      <c r="M110" s="60"/>
      <c r="N110" s="50" t="str">
        <f>IF(I110="", "Nem ismert.", I110)</f>
        <v>Nem ismert.</v>
      </c>
    </row>
    <row r="111" spans="2:14" ht="108" x14ac:dyDescent="0.35">
      <c r="B111" s="15" t="s">
        <v>118</v>
      </c>
      <c r="C111" s="8"/>
      <c r="D111" s="240"/>
      <c r="E111" s="226"/>
      <c r="F111" s="21" t="s">
        <v>2256</v>
      </c>
      <c r="G111" s="7" t="s">
        <v>47</v>
      </c>
      <c r="H111" s="45" t="s">
        <v>1289</v>
      </c>
      <c r="I111" s="49"/>
      <c r="J111" s="49"/>
      <c r="K111" s="121"/>
      <c r="L111" s="59" t="s">
        <v>1290</v>
      </c>
      <c r="M111" s="60"/>
      <c r="N111" s="50" t="str">
        <f>IF(J111="", "Nem releváns.", J111)</f>
        <v>Nem releváns.</v>
      </c>
    </row>
    <row r="112" spans="2:14" ht="142.5" customHeight="1" x14ac:dyDescent="0.35">
      <c r="B112" s="15" t="s">
        <v>119</v>
      </c>
      <c r="C112" s="8"/>
      <c r="D112" s="240"/>
      <c r="E112" s="226"/>
      <c r="F112" s="228" t="s">
        <v>2257</v>
      </c>
      <c r="G112" s="7" t="s">
        <v>120</v>
      </c>
      <c r="H112" s="45" t="s">
        <v>1291</v>
      </c>
      <c r="I112" s="49"/>
      <c r="J112" s="49"/>
      <c r="K112" s="121" t="s">
        <v>715</v>
      </c>
      <c r="L112" s="59" t="s">
        <v>1292</v>
      </c>
      <c r="M112" s="60"/>
      <c r="N112" s="50" t="str">
        <f>IF(J112="", "Nem releváns.", J112)</f>
        <v>Nem releváns.</v>
      </c>
    </row>
    <row r="113" spans="2:14" ht="142.5" customHeight="1" x14ac:dyDescent="0.35">
      <c r="B113" s="15" t="s">
        <v>1293</v>
      </c>
      <c r="C113" s="8" t="s">
        <v>1294</v>
      </c>
      <c r="D113" s="240"/>
      <c r="E113" s="227"/>
      <c r="F113" s="228"/>
      <c r="G113" s="9" t="s">
        <v>1036</v>
      </c>
      <c r="H113" s="45" t="s">
        <v>1295</v>
      </c>
      <c r="I113" s="49"/>
      <c r="J113" s="45" t="s">
        <v>1296</v>
      </c>
      <c r="K113" s="121"/>
      <c r="L113" s="59" t="s">
        <v>1297</v>
      </c>
      <c r="M113" s="60" t="s">
        <v>1298</v>
      </c>
      <c r="N113" s="50" t="str">
        <f>IF(I113="", "Nem ismert.", I113)</f>
        <v>Nem ismert.</v>
      </c>
    </row>
    <row r="114" spans="2:14" ht="194" x14ac:dyDescent="0.35">
      <c r="B114" s="15" t="s">
        <v>121</v>
      </c>
      <c r="C114" s="8"/>
      <c r="D114" s="240"/>
      <c r="E114" s="26" t="s">
        <v>11</v>
      </c>
      <c r="F114" s="24" t="s">
        <v>2287</v>
      </c>
      <c r="G114" s="7" t="s">
        <v>122</v>
      </c>
      <c r="H114" s="45" t="s">
        <v>1299</v>
      </c>
      <c r="I114" s="49"/>
      <c r="J114" s="46" t="s">
        <v>1300</v>
      </c>
      <c r="K114" s="121" t="s">
        <v>270</v>
      </c>
      <c r="L114" s="59" t="s">
        <v>1301</v>
      </c>
      <c r="M114" s="60"/>
      <c r="N114" s="50" t="str">
        <f>IF(I114="", "Nem ismert.", I114)</f>
        <v>Nem ismert.</v>
      </c>
    </row>
    <row r="115" spans="2:14" ht="51.75" customHeight="1" x14ac:dyDescent="0.35">
      <c r="B115" s="242" t="s">
        <v>123</v>
      </c>
      <c r="C115" s="145"/>
      <c r="D115" s="215" t="s">
        <v>12</v>
      </c>
      <c r="E115" s="225" t="s">
        <v>13</v>
      </c>
      <c r="F115" s="150" t="s">
        <v>2288</v>
      </c>
      <c r="G115" s="152" t="s">
        <v>784</v>
      </c>
      <c r="H115" s="45" t="s">
        <v>1302</v>
      </c>
      <c r="I115" s="4" t="s">
        <v>952</v>
      </c>
      <c r="J115" s="54"/>
      <c r="K115" s="172" t="s">
        <v>830</v>
      </c>
      <c r="L115" s="296" t="s">
        <v>1303</v>
      </c>
      <c r="M115" s="205"/>
      <c r="N115" s="66" t="str">
        <f>IF(J115="", "Nem ismert.", J115)</f>
        <v>Nem ismert.</v>
      </c>
    </row>
    <row r="116" spans="2:14" ht="51.75" customHeight="1" x14ac:dyDescent="0.35">
      <c r="B116" s="243"/>
      <c r="C116" s="188"/>
      <c r="D116" s="220"/>
      <c r="E116" s="226"/>
      <c r="F116" s="204"/>
      <c r="G116" s="203"/>
      <c r="H116" s="45" t="s">
        <v>1304</v>
      </c>
      <c r="I116" s="32" t="s">
        <v>953</v>
      </c>
      <c r="J116" s="54"/>
      <c r="K116" s="173"/>
      <c r="L116" s="297"/>
      <c r="M116" s="224"/>
      <c r="N116" s="66" t="str">
        <f>IF(J116="", "Nem ismert.", J116)</f>
        <v>Nem ismert.</v>
      </c>
    </row>
    <row r="117" spans="2:14" ht="51.75" customHeight="1" x14ac:dyDescent="0.35">
      <c r="B117" s="243"/>
      <c r="C117" s="188"/>
      <c r="D117" s="220"/>
      <c r="E117" s="226"/>
      <c r="F117" s="204"/>
      <c r="G117" s="203"/>
      <c r="H117" s="45" t="s">
        <v>1305</v>
      </c>
      <c r="I117" s="32" t="s">
        <v>954</v>
      </c>
      <c r="J117" s="54"/>
      <c r="K117" s="173"/>
      <c r="L117" s="297"/>
      <c r="M117" s="224"/>
      <c r="N117" s="66" t="str">
        <f>IF(J117="", "Nem ismert.", J117)</f>
        <v>Nem ismert.</v>
      </c>
    </row>
    <row r="118" spans="2:14" ht="51.75" customHeight="1" x14ac:dyDescent="0.35">
      <c r="B118" s="243"/>
      <c r="C118" s="188"/>
      <c r="D118" s="220"/>
      <c r="E118" s="226"/>
      <c r="F118" s="204"/>
      <c r="G118" s="203"/>
      <c r="H118" s="45" t="s">
        <v>1306</v>
      </c>
      <c r="I118" s="4" t="s">
        <v>955</v>
      </c>
      <c r="J118" s="54"/>
      <c r="K118" s="173"/>
      <c r="L118" s="297"/>
      <c r="M118" s="224"/>
      <c r="N118" s="66" t="str">
        <f t="shared" ref="N118:N145" si="4">IF(J118="", "Nem ismert.", J118)</f>
        <v>Nem ismert.</v>
      </c>
    </row>
    <row r="119" spans="2:14" ht="51.75" customHeight="1" x14ac:dyDescent="0.35">
      <c r="B119" s="243"/>
      <c r="C119" s="188"/>
      <c r="D119" s="220"/>
      <c r="E119" s="226"/>
      <c r="F119" s="204"/>
      <c r="G119" s="203"/>
      <c r="H119" s="45" t="s">
        <v>1307</v>
      </c>
      <c r="I119" s="32" t="s">
        <v>956</v>
      </c>
      <c r="J119" s="54"/>
      <c r="K119" s="173"/>
      <c r="L119" s="297"/>
      <c r="M119" s="224"/>
      <c r="N119" s="66" t="str">
        <f t="shared" si="4"/>
        <v>Nem ismert.</v>
      </c>
    </row>
    <row r="120" spans="2:14" ht="51.75" customHeight="1" x14ac:dyDescent="0.35">
      <c r="B120" s="243"/>
      <c r="C120" s="188"/>
      <c r="D120" s="220"/>
      <c r="E120" s="226"/>
      <c r="F120" s="204"/>
      <c r="G120" s="203"/>
      <c r="H120" s="45" t="s">
        <v>1308</v>
      </c>
      <c r="I120" s="32" t="s">
        <v>1309</v>
      </c>
      <c r="J120" s="54"/>
      <c r="K120" s="173"/>
      <c r="L120" s="297"/>
      <c r="M120" s="224"/>
      <c r="N120" s="66" t="str">
        <f t="shared" si="4"/>
        <v>Nem ismert.</v>
      </c>
    </row>
    <row r="121" spans="2:14" ht="51.75" customHeight="1" x14ac:dyDescent="0.35">
      <c r="B121" s="243"/>
      <c r="C121" s="188"/>
      <c r="D121" s="220"/>
      <c r="E121" s="226"/>
      <c r="F121" s="204"/>
      <c r="G121" s="203"/>
      <c r="H121" s="45" t="s">
        <v>1310</v>
      </c>
      <c r="I121" s="32" t="s">
        <v>1311</v>
      </c>
      <c r="J121" s="54"/>
      <c r="K121" s="173"/>
      <c r="L121" s="297"/>
      <c r="M121" s="224"/>
      <c r="N121" s="66" t="str">
        <f t="shared" si="4"/>
        <v>Nem ismert.</v>
      </c>
    </row>
    <row r="122" spans="2:14" ht="51.75" customHeight="1" x14ac:dyDescent="0.35">
      <c r="B122" s="243"/>
      <c r="C122" s="188"/>
      <c r="D122" s="220"/>
      <c r="E122" s="226"/>
      <c r="F122" s="204"/>
      <c r="G122" s="203"/>
      <c r="H122" s="45" t="s">
        <v>1312</v>
      </c>
      <c r="I122" s="32" t="s">
        <v>957</v>
      </c>
      <c r="J122" s="54"/>
      <c r="K122" s="173"/>
      <c r="L122" s="297"/>
      <c r="M122" s="224"/>
      <c r="N122" s="66" t="str">
        <f t="shared" si="4"/>
        <v>Nem ismert.</v>
      </c>
    </row>
    <row r="123" spans="2:14" ht="51.75" customHeight="1" x14ac:dyDescent="0.35">
      <c r="B123" s="243"/>
      <c r="C123" s="188"/>
      <c r="D123" s="220"/>
      <c r="E123" s="226"/>
      <c r="F123" s="204"/>
      <c r="G123" s="203"/>
      <c r="H123" s="45" t="s">
        <v>1313</v>
      </c>
      <c r="I123" s="32" t="s">
        <v>958</v>
      </c>
      <c r="J123" s="54"/>
      <c r="K123" s="173"/>
      <c r="L123" s="297"/>
      <c r="M123" s="224"/>
      <c r="N123" s="66" t="str">
        <f t="shared" si="4"/>
        <v>Nem ismert.</v>
      </c>
    </row>
    <row r="124" spans="2:14" ht="51.75" customHeight="1" x14ac:dyDescent="0.35">
      <c r="B124" s="243"/>
      <c r="C124" s="188"/>
      <c r="D124" s="220"/>
      <c r="E124" s="226"/>
      <c r="F124" s="204"/>
      <c r="G124" s="203"/>
      <c r="H124" s="45" t="s">
        <v>1314</v>
      </c>
      <c r="I124" s="4" t="s">
        <v>959</v>
      </c>
      <c r="J124" s="54"/>
      <c r="K124" s="173"/>
      <c r="L124" s="297"/>
      <c r="M124" s="224"/>
      <c r="N124" s="66" t="str">
        <f t="shared" si="4"/>
        <v>Nem ismert.</v>
      </c>
    </row>
    <row r="125" spans="2:14" ht="51.75" customHeight="1" x14ac:dyDescent="0.35">
      <c r="B125" s="243"/>
      <c r="C125" s="188"/>
      <c r="D125" s="220"/>
      <c r="E125" s="226"/>
      <c r="F125" s="204"/>
      <c r="G125" s="203"/>
      <c r="H125" s="45" t="s">
        <v>1315</v>
      </c>
      <c r="I125" s="32" t="s">
        <v>1316</v>
      </c>
      <c r="J125" s="54"/>
      <c r="K125" s="173"/>
      <c r="L125" s="297"/>
      <c r="M125" s="224"/>
      <c r="N125" s="66" t="str">
        <f t="shared" si="4"/>
        <v>Nem ismert.</v>
      </c>
    </row>
    <row r="126" spans="2:14" ht="51.75" customHeight="1" x14ac:dyDescent="0.35">
      <c r="B126" s="243"/>
      <c r="C126" s="188"/>
      <c r="D126" s="220"/>
      <c r="E126" s="226"/>
      <c r="F126" s="204"/>
      <c r="G126" s="203"/>
      <c r="H126" s="45" t="s">
        <v>1317</v>
      </c>
      <c r="I126" s="32" t="s">
        <v>1318</v>
      </c>
      <c r="J126" s="54"/>
      <c r="K126" s="173"/>
      <c r="L126" s="297"/>
      <c r="M126" s="224"/>
      <c r="N126" s="66" t="str">
        <f t="shared" si="4"/>
        <v>Nem ismert.</v>
      </c>
    </row>
    <row r="127" spans="2:14" ht="51.75" customHeight="1" x14ac:dyDescent="0.35">
      <c r="B127" s="243"/>
      <c r="C127" s="188"/>
      <c r="D127" s="220"/>
      <c r="E127" s="226"/>
      <c r="F127" s="204"/>
      <c r="G127" s="203"/>
      <c r="H127" s="45" t="s">
        <v>1319</v>
      </c>
      <c r="I127" s="32" t="s">
        <v>1320</v>
      </c>
      <c r="J127" s="54"/>
      <c r="K127" s="173"/>
      <c r="L127" s="297"/>
      <c r="M127" s="224"/>
      <c r="N127" s="66" t="str">
        <f t="shared" si="4"/>
        <v>Nem ismert.</v>
      </c>
    </row>
    <row r="128" spans="2:14" ht="51.75" customHeight="1" x14ac:dyDescent="0.35">
      <c r="B128" s="243"/>
      <c r="C128" s="188"/>
      <c r="D128" s="220"/>
      <c r="E128" s="226"/>
      <c r="F128" s="204"/>
      <c r="G128" s="203"/>
      <c r="H128" s="45" t="s">
        <v>1321</v>
      </c>
      <c r="I128" s="32" t="s">
        <v>1322</v>
      </c>
      <c r="J128" s="54"/>
      <c r="K128" s="173"/>
      <c r="L128" s="297"/>
      <c r="M128" s="224"/>
      <c r="N128" s="66" t="str">
        <f>IF(J128="", "Nem ismert.", J128)</f>
        <v>Nem ismert.</v>
      </c>
    </row>
    <row r="129" spans="2:14" ht="51.75" customHeight="1" x14ac:dyDescent="0.35">
      <c r="B129" s="243"/>
      <c r="C129" s="188"/>
      <c r="D129" s="220"/>
      <c r="E129" s="226"/>
      <c r="F129" s="204"/>
      <c r="G129" s="203"/>
      <c r="H129" s="45" t="s">
        <v>1323</v>
      </c>
      <c r="I129" s="32" t="s">
        <v>1324</v>
      </c>
      <c r="J129" s="54"/>
      <c r="K129" s="173"/>
      <c r="L129" s="297"/>
      <c r="M129" s="224"/>
      <c r="N129" s="66" t="str">
        <f t="shared" si="4"/>
        <v>Nem ismert.</v>
      </c>
    </row>
    <row r="130" spans="2:14" ht="51.75" customHeight="1" x14ac:dyDescent="0.35">
      <c r="B130" s="243"/>
      <c r="C130" s="188"/>
      <c r="D130" s="220"/>
      <c r="E130" s="226"/>
      <c r="F130" s="204"/>
      <c r="G130" s="203"/>
      <c r="H130" s="71" t="b">
        <v>0</v>
      </c>
      <c r="I130" s="33" t="s">
        <v>2383</v>
      </c>
      <c r="J130" s="46" t="s">
        <v>1325</v>
      </c>
      <c r="K130" s="173"/>
      <c r="L130" s="297"/>
      <c r="M130" s="224"/>
      <c r="N130" s="50" t="str">
        <f>IF(H130=TRUE, "üzleti évi vízfelhasználás nem ismert.", "")</f>
        <v/>
      </c>
    </row>
    <row r="131" spans="2:14" ht="51.75" customHeight="1" x14ac:dyDescent="0.35">
      <c r="B131" s="243"/>
      <c r="C131" s="188"/>
      <c r="D131" s="220"/>
      <c r="E131" s="226"/>
      <c r="F131" s="204"/>
      <c r="G131" s="203"/>
      <c r="H131" s="45" t="s">
        <v>1326</v>
      </c>
      <c r="I131" s="4" t="s">
        <v>878</v>
      </c>
      <c r="J131" s="54"/>
      <c r="K131" s="173"/>
      <c r="L131" s="297"/>
      <c r="M131" s="224"/>
      <c r="N131" s="66" t="str">
        <f t="shared" si="4"/>
        <v>Nem ismert.</v>
      </c>
    </row>
    <row r="132" spans="2:14" ht="51.75" customHeight="1" x14ac:dyDescent="0.35">
      <c r="B132" s="243"/>
      <c r="C132" s="188"/>
      <c r="D132" s="220"/>
      <c r="E132" s="226"/>
      <c r="F132" s="204"/>
      <c r="G132" s="203"/>
      <c r="H132" s="45" t="s">
        <v>1327</v>
      </c>
      <c r="I132" s="32" t="s">
        <v>879</v>
      </c>
      <c r="J132" s="54"/>
      <c r="K132" s="173"/>
      <c r="L132" s="297"/>
      <c r="M132" s="224"/>
      <c r="N132" s="66" t="str">
        <f t="shared" si="4"/>
        <v>Nem ismert.</v>
      </c>
    </row>
    <row r="133" spans="2:14" ht="51.75" customHeight="1" x14ac:dyDescent="0.35">
      <c r="B133" s="243"/>
      <c r="C133" s="188"/>
      <c r="D133" s="220"/>
      <c r="E133" s="226"/>
      <c r="F133" s="204"/>
      <c r="G133" s="203"/>
      <c r="H133" s="45" t="s">
        <v>1328</v>
      </c>
      <c r="I133" s="32" t="s">
        <v>880</v>
      </c>
      <c r="J133" s="54"/>
      <c r="K133" s="173"/>
      <c r="L133" s="297"/>
      <c r="M133" s="224"/>
      <c r="N133" s="66" t="str">
        <f t="shared" si="4"/>
        <v>Nem ismert.</v>
      </c>
    </row>
    <row r="134" spans="2:14" ht="51.75" customHeight="1" x14ac:dyDescent="0.35">
      <c r="B134" s="243"/>
      <c r="C134" s="188"/>
      <c r="D134" s="220"/>
      <c r="E134" s="226"/>
      <c r="F134" s="204"/>
      <c r="G134" s="203"/>
      <c r="H134" s="45" t="s">
        <v>1329</v>
      </c>
      <c r="I134" s="4" t="s">
        <v>881</v>
      </c>
      <c r="J134" s="54"/>
      <c r="K134" s="173"/>
      <c r="L134" s="297"/>
      <c r="M134" s="224"/>
      <c r="N134" s="66" t="str">
        <f t="shared" si="4"/>
        <v>Nem ismert.</v>
      </c>
    </row>
    <row r="135" spans="2:14" ht="51.75" customHeight="1" x14ac:dyDescent="0.35">
      <c r="B135" s="243"/>
      <c r="C135" s="188"/>
      <c r="D135" s="220"/>
      <c r="E135" s="226"/>
      <c r="F135" s="204"/>
      <c r="G135" s="203"/>
      <c r="H135" s="45" t="s">
        <v>1330</v>
      </c>
      <c r="I135" s="32" t="s">
        <v>882</v>
      </c>
      <c r="J135" s="54"/>
      <c r="K135" s="173"/>
      <c r="L135" s="297"/>
      <c r="M135" s="224"/>
      <c r="N135" s="66" t="str">
        <f t="shared" si="4"/>
        <v>Nem ismert.</v>
      </c>
    </row>
    <row r="136" spans="2:14" ht="51.75" customHeight="1" x14ac:dyDescent="0.35">
      <c r="B136" s="243"/>
      <c r="C136" s="188"/>
      <c r="D136" s="220"/>
      <c r="E136" s="226"/>
      <c r="F136" s="204"/>
      <c r="G136" s="203"/>
      <c r="H136" s="45" t="s">
        <v>1331</v>
      </c>
      <c r="I136" s="32" t="s">
        <v>1332</v>
      </c>
      <c r="J136" s="54"/>
      <c r="K136" s="173"/>
      <c r="L136" s="297"/>
      <c r="M136" s="224"/>
      <c r="N136" s="66" t="str">
        <f t="shared" si="4"/>
        <v>Nem ismert.</v>
      </c>
    </row>
    <row r="137" spans="2:14" ht="51.75" customHeight="1" x14ac:dyDescent="0.35">
      <c r="B137" s="243"/>
      <c r="C137" s="188"/>
      <c r="D137" s="220"/>
      <c r="E137" s="226"/>
      <c r="F137" s="204"/>
      <c r="G137" s="203"/>
      <c r="H137" s="45" t="s">
        <v>1333</v>
      </c>
      <c r="I137" s="32" t="s">
        <v>1334</v>
      </c>
      <c r="J137" s="54"/>
      <c r="K137" s="173"/>
      <c r="L137" s="297"/>
      <c r="M137" s="224"/>
      <c r="N137" s="66" t="str">
        <f t="shared" si="4"/>
        <v>Nem ismert.</v>
      </c>
    </row>
    <row r="138" spans="2:14" ht="51.75" customHeight="1" x14ac:dyDescent="0.35">
      <c r="B138" s="243"/>
      <c r="C138" s="188"/>
      <c r="D138" s="220"/>
      <c r="E138" s="226"/>
      <c r="F138" s="204"/>
      <c r="G138" s="203"/>
      <c r="H138" s="45" t="s">
        <v>1335</v>
      </c>
      <c r="I138" s="32" t="s">
        <v>883</v>
      </c>
      <c r="J138" s="54"/>
      <c r="K138" s="173"/>
      <c r="L138" s="297"/>
      <c r="M138" s="224"/>
      <c r="N138" s="66" t="str">
        <f t="shared" si="4"/>
        <v>Nem ismert.</v>
      </c>
    </row>
    <row r="139" spans="2:14" ht="51.75" customHeight="1" x14ac:dyDescent="0.35">
      <c r="B139" s="243"/>
      <c r="C139" s="188"/>
      <c r="D139" s="220"/>
      <c r="E139" s="226"/>
      <c r="F139" s="204"/>
      <c r="G139" s="203"/>
      <c r="H139" s="45" t="s">
        <v>1336</v>
      </c>
      <c r="I139" s="32" t="s">
        <v>884</v>
      </c>
      <c r="J139" s="54"/>
      <c r="K139" s="173"/>
      <c r="L139" s="297"/>
      <c r="M139" s="224"/>
      <c r="N139" s="66" t="str">
        <f t="shared" si="4"/>
        <v>Nem ismert.</v>
      </c>
    </row>
    <row r="140" spans="2:14" ht="51.75" customHeight="1" x14ac:dyDescent="0.35">
      <c r="B140" s="243"/>
      <c r="C140" s="188"/>
      <c r="D140" s="220"/>
      <c r="E140" s="226"/>
      <c r="F140" s="204"/>
      <c r="G140" s="203"/>
      <c r="H140" s="45" t="s">
        <v>1337</v>
      </c>
      <c r="I140" s="4" t="s">
        <v>885</v>
      </c>
      <c r="J140" s="54"/>
      <c r="K140" s="173"/>
      <c r="L140" s="297"/>
      <c r="M140" s="224"/>
      <c r="N140" s="66" t="str">
        <f t="shared" si="4"/>
        <v>Nem ismert.</v>
      </c>
    </row>
    <row r="141" spans="2:14" ht="51.75" customHeight="1" x14ac:dyDescent="0.35">
      <c r="B141" s="243"/>
      <c r="C141" s="188"/>
      <c r="D141" s="220"/>
      <c r="E141" s="226"/>
      <c r="F141" s="204"/>
      <c r="G141" s="203"/>
      <c r="H141" s="45" t="s">
        <v>1338</v>
      </c>
      <c r="I141" s="32" t="s">
        <v>1339</v>
      </c>
      <c r="J141" s="54"/>
      <c r="K141" s="173"/>
      <c r="L141" s="297"/>
      <c r="M141" s="224"/>
      <c r="N141" s="66" t="str">
        <f t="shared" si="4"/>
        <v>Nem ismert.</v>
      </c>
    </row>
    <row r="142" spans="2:14" ht="51.75" customHeight="1" x14ac:dyDescent="0.35">
      <c r="B142" s="243"/>
      <c r="C142" s="188"/>
      <c r="D142" s="220"/>
      <c r="E142" s="226"/>
      <c r="F142" s="204"/>
      <c r="G142" s="203"/>
      <c r="H142" s="45" t="s">
        <v>1340</v>
      </c>
      <c r="I142" s="32" t="s">
        <v>1341</v>
      </c>
      <c r="J142" s="54"/>
      <c r="K142" s="173"/>
      <c r="L142" s="297"/>
      <c r="M142" s="224"/>
      <c r="N142" s="66" t="str">
        <f t="shared" si="4"/>
        <v>Nem ismert.</v>
      </c>
    </row>
    <row r="143" spans="2:14" ht="51.75" customHeight="1" x14ac:dyDescent="0.35">
      <c r="B143" s="243"/>
      <c r="C143" s="188"/>
      <c r="D143" s="220"/>
      <c r="E143" s="226"/>
      <c r="F143" s="204"/>
      <c r="G143" s="203"/>
      <c r="H143" s="45" t="s">
        <v>1342</v>
      </c>
      <c r="I143" s="32" t="s">
        <v>1343</v>
      </c>
      <c r="J143" s="54"/>
      <c r="K143" s="173"/>
      <c r="L143" s="297"/>
      <c r="M143" s="224"/>
      <c r="N143" s="66" t="str">
        <f t="shared" si="4"/>
        <v>Nem ismert.</v>
      </c>
    </row>
    <row r="144" spans="2:14" ht="51.75" customHeight="1" x14ac:dyDescent="0.35">
      <c r="B144" s="243"/>
      <c r="C144" s="188"/>
      <c r="D144" s="220"/>
      <c r="E144" s="226"/>
      <c r="F144" s="204"/>
      <c r="G144" s="203"/>
      <c r="H144" s="45" t="s">
        <v>1344</v>
      </c>
      <c r="I144" s="32" t="s">
        <v>1345</v>
      </c>
      <c r="J144" s="54"/>
      <c r="K144" s="173"/>
      <c r="L144" s="297"/>
      <c r="M144" s="224"/>
      <c r="N144" s="66" t="str">
        <f t="shared" si="4"/>
        <v>Nem ismert.</v>
      </c>
    </row>
    <row r="145" spans="2:14" ht="51.75" customHeight="1" x14ac:dyDescent="0.35">
      <c r="B145" s="243"/>
      <c r="C145" s="188"/>
      <c r="D145" s="220"/>
      <c r="E145" s="226"/>
      <c r="F145" s="204"/>
      <c r="G145" s="203"/>
      <c r="H145" s="45" t="s">
        <v>1346</v>
      </c>
      <c r="I145" s="32" t="s">
        <v>1347</v>
      </c>
      <c r="J145" s="54"/>
      <c r="K145" s="173"/>
      <c r="L145" s="297"/>
      <c r="M145" s="224"/>
      <c r="N145" s="66" t="str">
        <f t="shared" si="4"/>
        <v>Nem ismert.</v>
      </c>
    </row>
    <row r="146" spans="2:14" ht="51.75" customHeight="1" x14ac:dyDescent="0.35">
      <c r="B146" s="244"/>
      <c r="C146" s="146"/>
      <c r="D146" s="220"/>
      <c r="E146" s="226"/>
      <c r="F146" s="204"/>
      <c r="G146" s="153"/>
      <c r="H146" s="71" t="b">
        <v>0</v>
      </c>
      <c r="I146" s="33" t="s">
        <v>2384</v>
      </c>
      <c r="J146" s="46" t="s">
        <v>1348</v>
      </c>
      <c r="K146" s="174"/>
      <c r="L146" s="298"/>
      <c r="M146" s="206"/>
      <c r="N146" s="50" t="str">
        <f>IF(H146=TRUE, "üzleti évet megelőző üzleti év vízfelhasználása nem ismert.", "")</f>
        <v/>
      </c>
    </row>
    <row r="147" spans="2:14" ht="69.75" customHeight="1" x14ac:dyDescent="0.35">
      <c r="B147" s="15" t="s">
        <v>124</v>
      </c>
      <c r="C147" s="8"/>
      <c r="D147" s="220"/>
      <c r="E147" s="226"/>
      <c r="F147" s="204"/>
      <c r="G147" s="7" t="s">
        <v>858</v>
      </c>
      <c r="H147" s="45" t="s">
        <v>1349</v>
      </c>
      <c r="I147" s="49"/>
      <c r="J147" s="55"/>
      <c r="K147" s="121"/>
      <c r="L147" s="59" t="s">
        <v>1350</v>
      </c>
      <c r="M147" s="60"/>
      <c r="N147" s="56" t="str">
        <f>IF(J147="", "Nem ismert.", J147)</f>
        <v>Nem ismert.</v>
      </c>
    </row>
    <row r="148" spans="2:14" ht="87.5" x14ac:dyDescent="0.35">
      <c r="B148" s="15" t="s">
        <v>125</v>
      </c>
      <c r="C148" s="8"/>
      <c r="D148" s="220"/>
      <c r="E148" s="226"/>
      <c r="F148" s="204"/>
      <c r="G148" s="7" t="s">
        <v>785</v>
      </c>
      <c r="H148" s="45" t="s">
        <v>1351</v>
      </c>
      <c r="I148" s="49"/>
      <c r="J148" s="55"/>
      <c r="K148" s="121"/>
      <c r="L148" s="59" t="s">
        <v>1352</v>
      </c>
      <c r="M148" s="60"/>
      <c r="N148" s="56" t="str">
        <f>IF(J148="", "Nem", J148)</f>
        <v>Nem</v>
      </c>
    </row>
    <row r="149" spans="2:14" ht="130.5" customHeight="1" x14ac:dyDescent="0.35">
      <c r="B149" s="15" t="s">
        <v>129</v>
      </c>
      <c r="C149" s="8"/>
      <c r="D149" s="220"/>
      <c r="E149" s="226"/>
      <c r="F149" s="204"/>
      <c r="G149" s="7" t="s">
        <v>786</v>
      </c>
      <c r="H149" s="45" t="s">
        <v>1353</v>
      </c>
      <c r="I149" s="49"/>
      <c r="J149" s="55"/>
      <c r="K149" s="121"/>
      <c r="L149" s="59" t="s">
        <v>1354</v>
      </c>
      <c r="M149" s="60"/>
      <c r="N149" s="56" t="str">
        <f>IF(J149="", "Nem", J149)</f>
        <v>Nem</v>
      </c>
    </row>
    <row r="150" spans="2:14" ht="42" customHeight="1" x14ac:dyDescent="0.35">
      <c r="B150" s="185" t="s">
        <v>130</v>
      </c>
      <c r="C150" s="141"/>
      <c r="D150" s="220"/>
      <c r="E150" s="226"/>
      <c r="F150" s="204"/>
      <c r="G150" s="152" t="s">
        <v>787</v>
      </c>
      <c r="H150" s="45" t="s">
        <v>1355</v>
      </c>
      <c r="I150" s="32" t="s">
        <v>960</v>
      </c>
      <c r="J150" s="54"/>
      <c r="K150" s="172" t="s">
        <v>45</v>
      </c>
      <c r="L150" s="185" t="s">
        <v>1356</v>
      </c>
      <c r="M150" s="141"/>
      <c r="N150" s="66" t="str">
        <f t="shared" ref="N150:N183" si="5">IF(J150="", "Nem ismert.", J150)</f>
        <v>Nem ismert.</v>
      </c>
    </row>
    <row r="151" spans="2:14" ht="42" customHeight="1" x14ac:dyDescent="0.35">
      <c r="B151" s="241"/>
      <c r="C151" s="149"/>
      <c r="D151" s="220"/>
      <c r="E151" s="226"/>
      <c r="F151" s="204"/>
      <c r="G151" s="203"/>
      <c r="H151" s="45" t="s">
        <v>1357</v>
      </c>
      <c r="I151" s="32" t="s">
        <v>961</v>
      </c>
      <c r="J151" s="54"/>
      <c r="K151" s="173"/>
      <c r="L151" s="241"/>
      <c r="M151" s="149"/>
      <c r="N151" s="66" t="str">
        <f t="shared" si="5"/>
        <v>Nem ismert.</v>
      </c>
    </row>
    <row r="152" spans="2:14" ht="42" customHeight="1" x14ac:dyDescent="0.35">
      <c r="B152" s="241"/>
      <c r="C152" s="149"/>
      <c r="D152" s="220"/>
      <c r="E152" s="226"/>
      <c r="F152" s="204"/>
      <c r="G152" s="203"/>
      <c r="H152" s="45" t="s">
        <v>1358</v>
      </c>
      <c r="I152" s="32" t="s">
        <v>962</v>
      </c>
      <c r="J152" s="54"/>
      <c r="K152" s="173"/>
      <c r="L152" s="241"/>
      <c r="M152" s="149"/>
      <c r="N152" s="66" t="str">
        <f t="shared" si="5"/>
        <v>Nem ismert.</v>
      </c>
    </row>
    <row r="153" spans="2:14" ht="42" customHeight="1" x14ac:dyDescent="0.35">
      <c r="B153" s="241"/>
      <c r="C153" s="149"/>
      <c r="D153" s="220"/>
      <c r="E153" s="226"/>
      <c r="F153" s="204"/>
      <c r="G153" s="203"/>
      <c r="H153" s="45" t="s">
        <v>1359</v>
      </c>
      <c r="I153" s="32" t="s">
        <v>963</v>
      </c>
      <c r="J153" s="54"/>
      <c r="K153" s="173"/>
      <c r="L153" s="241"/>
      <c r="M153" s="149"/>
      <c r="N153" s="66" t="str">
        <f t="shared" si="5"/>
        <v>Nem ismert.</v>
      </c>
    </row>
    <row r="154" spans="2:14" ht="42" customHeight="1" x14ac:dyDescent="0.35">
      <c r="B154" s="241"/>
      <c r="C154" s="149"/>
      <c r="D154" s="220"/>
      <c r="E154" s="226"/>
      <c r="F154" s="204"/>
      <c r="G154" s="203"/>
      <c r="H154" s="45" t="s">
        <v>1360</v>
      </c>
      <c r="I154" s="32" t="s">
        <v>2385</v>
      </c>
      <c r="J154" s="54"/>
      <c r="K154" s="173"/>
      <c r="L154" s="241"/>
      <c r="M154" s="149"/>
      <c r="N154" s="66" t="str">
        <f t="shared" si="5"/>
        <v>Nem ismert.</v>
      </c>
    </row>
    <row r="155" spans="2:14" ht="42" customHeight="1" x14ac:dyDescent="0.35">
      <c r="B155" s="241"/>
      <c r="C155" s="149"/>
      <c r="D155" s="220"/>
      <c r="E155" s="226"/>
      <c r="F155" s="204"/>
      <c r="G155" s="203"/>
      <c r="H155" s="45" t="s">
        <v>1361</v>
      </c>
      <c r="I155" s="32" t="s">
        <v>964</v>
      </c>
      <c r="J155" s="54"/>
      <c r="K155" s="173"/>
      <c r="L155" s="241"/>
      <c r="M155" s="149"/>
      <c r="N155" s="66" t="str">
        <f t="shared" si="5"/>
        <v>Nem ismert.</v>
      </c>
    </row>
    <row r="156" spans="2:14" ht="42" customHeight="1" x14ac:dyDescent="0.35">
      <c r="B156" s="241"/>
      <c r="C156" s="149"/>
      <c r="D156" s="220"/>
      <c r="E156" s="226"/>
      <c r="F156" s="204"/>
      <c r="G156" s="203"/>
      <c r="H156" s="45" t="s">
        <v>1362</v>
      </c>
      <c r="I156" s="32" t="s">
        <v>1363</v>
      </c>
      <c r="J156" s="54"/>
      <c r="K156" s="173"/>
      <c r="L156" s="241"/>
      <c r="M156" s="149"/>
      <c r="N156" s="66" t="str">
        <f t="shared" si="5"/>
        <v>Nem ismert.</v>
      </c>
    </row>
    <row r="157" spans="2:14" ht="42" customHeight="1" x14ac:dyDescent="0.35">
      <c r="B157" s="241"/>
      <c r="C157" s="149"/>
      <c r="D157" s="220"/>
      <c r="E157" s="226"/>
      <c r="F157" s="204"/>
      <c r="G157" s="203"/>
      <c r="H157" s="45" t="s">
        <v>1364</v>
      </c>
      <c r="I157" s="32" t="s">
        <v>1365</v>
      </c>
      <c r="J157" s="54"/>
      <c r="K157" s="173"/>
      <c r="L157" s="241"/>
      <c r="M157" s="149"/>
      <c r="N157" s="66" t="str">
        <f t="shared" si="5"/>
        <v>Nem ismert.</v>
      </c>
    </row>
    <row r="158" spans="2:14" ht="42" customHeight="1" x14ac:dyDescent="0.35">
      <c r="B158" s="241"/>
      <c r="C158" s="149"/>
      <c r="D158" s="220"/>
      <c r="E158" s="226"/>
      <c r="F158" s="204"/>
      <c r="G158" s="203"/>
      <c r="H158" s="45" t="s">
        <v>1366</v>
      </c>
      <c r="I158" s="32" t="s">
        <v>1367</v>
      </c>
      <c r="J158" s="54"/>
      <c r="K158" s="173"/>
      <c r="L158" s="241"/>
      <c r="M158" s="149"/>
      <c r="N158" s="66" t="str">
        <f t="shared" si="5"/>
        <v>Nem ismert.</v>
      </c>
    </row>
    <row r="159" spans="2:14" ht="42" customHeight="1" x14ac:dyDescent="0.35">
      <c r="B159" s="241"/>
      <c r="C159" s="149"/>
      <c r="D159" s="220"/>
      <c r="E159" s="226"/>
      <c r="F159" s="204"/>
      <c r="G159" s="203"/>
      <c r="H159" s="45" t="s">
        <v>1368</v>
      </c>
      <c r="I159" s="32" t="s">
        <v>1369</v>
      </c>
      <c r="J159" s="54"/>
      <c r="K159" s="173"/>
      <c r="L159" s="241"/>
      <c r="M159" s="149"/>
      <c r="N159" s="66" t="str">
        <f t="shared" si="5"/>
        <v>Nem ismert.</v>
      </c>
    </row>
    <row r="160" spans="2:14" ht="42" customHeight="1" x14ac:dyDescent="0.35">
      <c r="B160" s="241"/>
      <c r="C160" s="149"/>
      <c r="D160" s="220"/>
      <c r="E160" s="226"/>
      <c r="F160" s="204"/>
      <c r="G160" s="203"/>
      <c r="H160" s="45" t="s">
        <v>1370</v>
      </c>
      <c r="I160" s="32" t="s">
        <v>965</v>
      </c>
      <c r="J160" s="54"/>
      <c r="K160" s="173"/>
      <c r="L160" s="241"/>
      <c r="M160" s="149"/>
      <c r="N160" s="66" t="str">
        <f t="shared" si="5"/>
        <v>Nem ismert.</v>
      </c>
    </row>
    <row r="161" spans="2:14" ht="42" customHeight="1" x14ac:dyDescent="0.35">
      <c r="B161" s="241"/>
      <c r="C161" s="149"/>
      <c r="D161" s="220"/>
      <c r="E161" s="226"/>
      <c r="F161" s="204"/>
      <c r="G161" s="203"/>
      <c r="H161" s="45" t="s">
        <v>1371</v>
      </c>
      <c r="I161" s="32" t="s">
        <v>966</v>
      </c>
      <c r="J161" s="54"/>
      <c r="K161" s="173"/>
      <c r="L161" s="241"/>
      <c r="M161" s="149"/>
      <c r="N161" s="66" t="str">
        <f t="shared" si="5"/>
        <v>Nem ismert.</v>
      </c>
    </row>
    <row r="162" spans="2:14" ht="42" customHeight="1" x14ac:dyDescent="0.35">
      <c r="B162" s="241"/>
      <c r="C162" s="149"/>
      <c r="D162" s="220"/>
      <c r="E162" s="226"/>
      <c r="F162" s="204"/>
      <c r="G162" s="203"/>
      <c r="H162" s="45" t="s">
        <v>1372</v>
      </c>
      <c r="I162" s="32" t="s">
        <v>967</v>
      </c>
      <c r="J162" s="54"/>
      <c r="K162" s="173"/>
      <c r="L162" s="241"/>
      <c r="M162" s="149"/>
      <c r="N162" s="66" t="str">
        <f t="shared" si="5"/>
        <v>Nem ismert.</v>
      </c>
    </row>
    <row r="163" spans="2:14" ht="42" customHeight="1" x14ac:dyDescent="0.35">
      <c r="B163" s="241"/>
      <c r="C163" s="149"/>
      <c r="D163" s="220"/>
      <c r="E163" s="226"/>
      <c r="F163" s="204"/>
      <c r="G163" s="203"/>
      <c r="H163" s="45" t="s">
        <v>1373</v>
      </c>
      <c r="I163" s="32" t="s">
        <v>1374</v>
      </c>
      <c r="J163" s="54"/>
      <c r="K163" s="173"/>
      <c r="L163" s="241"/>
      <c r="M163" s="149"/>
      <c r="N163" s="66" t="str">
        <f t="shared" si="5"/>
        <v>Nem ismert.</v>
      </c>
    </row>
    <row r="164" spans="2:14" ht="42" customHeight="1" x14ac:dyDescent="0.35">
      <c r="B164" s="241"/>
      <c r="C164" s="149"/>
      <c r="D164" s="220"/>
      <c r="E164" s="226"/>
      <c r="F164" s="204"/>
      <c r="G164" s="203"/>
      <c r="H164" s="45" t="s">
        <v>1375</v>
      </c>
      <c r="I164" s="32" t="s">
        <v>1376</v>
      </c>
      <c r="J164" s="54"/>
      <c r="K164" s="173"/>
      <c r="L164" s="241"/>
      <c r="M164" s="149"/>
      <c r="N164" s="66" t="str">
        <f t="shared" si="5"/>
        <v>Nem ismert.</v>
      </c>
    </row>
    <row r="165" spans="2:14" ht="42" customHeight="1" x14ac:dyDescent="0.35">
      <c r="B165" s="241"/>
      <c r="C165" s="149"/>
      <c r="D165" s="220"/>
      <c r="E165" s="226"/>
      <c r="F165" s="204"/>
      <c r="G165" s="203"/>
      <c r="H165" s="73" t="b">
        <v>0</v>
      </c>
      <c r="I165" s="33" t="s">
        <v>2383</v>
      </c>
      <c r="J165" s="46" t="s">
        <v>1377</v>
      </c>
      <c r="K165" s="173"/>
      <c r="L165" s="241"/>
      <c r="M165" s="149"/>
      <c r="N165" s="50" t="str">
        <f>IF(H165=TRUE, "üzleti évi vízfogyasztás nem ismert.", "")</f>
        <v/>
      </c>
    </row>
    <row r="166" spans="2:14" ht="42" customHeight="1" x14ac:dyDescent="0.35">
      <c r="B166" s="241"/>
      <c r="C166" s="149"/>
      <c r="D166" s="220"/>
      <c r="E166" s="226"/>
      <c r="F166" s="204"/>
      <c r="G166" s="203"/>
      <c r="H166" s="45" t="s">
        <v>1378</v>
      </c>
      <c r="I166" s="32" t="s">
        <v>886</v>
      </c>
      <c r="J166" s="54"/>
      <c r="K166" s="173"/>
      <c r="L166" s="241"/>
      <c r="M166" s="149"/>
      <c r="N166" s="66" t="str">
        <f t="shared" si="5"/>
        <v>Nem ismert.</v>
      </c>
    </row>
    <row r="167" spans="2:14" ht="42" customHeight="1" x14ac:dyDescent="0.35">
      <c r="B167" s="241"/>
      <c r="C167" s="149"/>
      <c r="D167" s="220"/>
      <c r="E167" s="226"/>
      <c r="F167" s="204"/>
      <c r="G167" s="203"/>
      <c r="H167" s="45" t="s">
        <v>1379</v>
      </c>
      <c r="I167" s="32" t="s">
        <v>887</v>
      </c>
      <c r="J167" s="54"/>
      <c r="K167" s="173"/>
      <c r="L167" s="241"/>
      <c r="M167" s="149"/>
      <c r="N167" s="66" t="str">
        <f t="shared" si="5"/>
        <v>Nem ismert.</v>
      </c>
    </row>
    <row r="168" spans="2:14" ht="42" customHeight="1" x14ac:dyDescent="0.35">
      <c r="B168" s="241"/>
      <c r="C168" s="149"/>
      <c r="D168" s="220"/>
      <c r="E168" s="226"/>
      <c r="F168" s="204"/>
      <c r="G168" s="203"/>
      <c r="H168" s="45" t="s">
        <v>1380</v>
      </c>
      <c r="I168" s="32" t="s">
        <v>888</v>
      </c>
      <c r="J168" s="54"/>
      <c r="K168" s="173"/>
      <c r="L168" s="241"/>
      <c r="M168" s="149"/>
      <c r="N168" s="66" t="str">
        <f t="shared" si="5"/>
        <v>Nem ismert.</v>
      </c>
    </row>
    <row r="169" spans="2:14" ht="42" customHeight="1" x14ac:dyDescent="0.35">
      <c r="B169" s="241"/>
      <c r="C169" s="149"/>
      <c r="D169" s="220"/>
      <c r="E169" s="226"/>
      <c r="F169" s="204"/>
      <c r="G169" s="203"/>
      <c r="H169" s="45" t="s">
        <v>1381</v>
      </c>
      <c r="I169" s="32" t="s">
        <v>889</v>
      </c>
      <c r="J169" s="54"/>
      <c r="K169" s="173"/>
      <c r="L169" s="241"/>
      <c r="M169" s="149"/>
      <c r="N169" s="66" t="str">
        <f t="shared" si="5"/>
        <v>Nem ismert.</v>
      </c>
    </row>
    <row r="170" spans="2:14" ht="42" customHeight="1" x14ac:dyDescent="0.35">
      <c r="B170" s="241"/>
      <c r="C170" s="149"/>
      <c r="D170" s="220"/>
      <c r="E170" s="226"/>
      <c r="F170" s="204"/>
      <c r="G170" s="203"/>
      <c r="H170" s="45" t="s">
        <v>1382</v>
      </c>
      <c r="I170" s="32" t="s">
        <v>2400</v>
      </c>
      <c r="J170" s="54"/>
      <c r="K170" s="173"/>
      <c r="L170" s="241"/>
      <c r="M170" s="149"/>
      <c r="N170" s="66" t="str">
        <f t="shared" si="5"/>
        <v>Nem ismert.</v>
      </c>
    </row>
    <row r="171" spans="2:14" ht="42" customHeight="1" x14ac:dyDescent="0.35">
      <c r="B171" s="241"/>
      <c r="C171" s="149"/>
      <c r="D171" s="220"/>
      <c r="E171" s="226"/>
      <c r="F171" s="204"/>
      <c r="G171" s="203"/>
      <c r="H171" s="45" t="s">
        <v>1383</v>
      </c>
      <c r="I171" s="32" t="s">
        <v>890</v>
      </c>
      <c r="J171" s="54"/>
      <c r="K171" s="173"/>
      <c r="L171" s="241"/>
      <c r="M171" s="149"/>
      <c r="N171" s="66" t="str">
        <f t="shared" si="5"/>
        <v>Nem ismert.</v>
      </c>
    </row>
    <row r="172" spans="2:14" ht="42" customHeight="1" x14ac:dyDescent="0.35">
      <c r="B172" s="241"/>
      <c r="C172" s="149"/>
      <c r="D172" s="220"/>
      <c r="E172" s="226"/>
      <c r="F172" s="204"/>
      <c r="G172" s="203"/>
      <c r="H172" s="45" t="s">
        <v>1384</v>
      </c>
      <c r="I172" s="32" t="s">
        <v>1385</v>
      </c>
      <c r="J172" s="54"/>
      <c r="K172" s="173"/>
      <c r="L172" s="241"/>
      <c r="M172" s="149"/>
      <c r="N172" s="66" t="str">
        <f t="shared" si="5"/>
        <v>Nem ismert.</v>
      </c>
    </row>
    <row r="173" spans="2:14" ht="42" customHeight="1" x14ac:dyDescent="0.35">
      <c r="B173" s="241"/>
      <c r="C173" s="149"/>
      <c r="D173" s="220"/>
      <c r="E173" s="226"/>
      <c r="F173" s="204"/>
      <c r="G173" s="203"/>
      <c r="H173" s="45" t="s">
        <v>1386</v>
      </c>
      <c r="I173" s="32" t="s">
        <v>1387</v>
      </c>
      <c r="J173" s="54"/>
      <c r="K173" s="173"/>
      <c r="L173" s="241"/>
      <c r="M173" s="149"/>
      <c r="N173" s="66" t="str">
        <f t="shared" si="5"/>
        <v>Nem ismert.</v>
      </c>
    </row>
    <row r="174" spans="2:14" ht="42" customHeight="1" x14ac:dyDescent="0.35">
      <c r="B174" s="241"/>
      <c r="C174" s="149"/>
      <c r="D174" s="220"/>
      <c r="E174" s="226"/>
      <c r="F174" s="204"/>
      <c r="G174" s="203"/>
      <c r="H174" s="45" t="s">
        <v>1388</v>
      </c>
      <c r="I174" s="32" t="s">
        <v>1389</v>
      </c>
      <c r="J174" s="54"/>
      <c r="K174" s="173"/>
      <c r="L174" s="241"/>
      <c r="M174" s="149"/>
      <c r="N174" s="66" t="str">
        <f t="shared" si="5"/>
        <v>Nem ismert.</v>
      </c>
    </row>
    <row r="175" spans="2:14" ht="42" customHeight="1" x14ac:dyDescent="0.35">
      <c r="B175" s="241"/>
      <c r="C175" s="149"/>
      <c r="D175" s="220"/>
      <c r="E175" s="226"/>
      <c r="F175" s="204"/>
      <c r="G175" s="203"/>
      <c r="H175" s="45" t="s">
        <v>1390</v>
      </c>
      <c r="I175" s="32" t="s">
        <v>1391</v>
      </c>
      <c r="J175" s="54"/>
      <c r="K175" s="173"/>
      <c r="L175" s="241"/>
      <c r="M175" s="149"/>
      <c r="N175" s="66" t="str">
        <f t="shared" si="5"/>
        <v>Nem ismert.</v>
      </c>
    </row>
    <row r="176" spans="2:14" ht="42" customHeight="1" x14ac:dyDescent="0.35">
      <c r="B176" s="241"/>
      <c r="C176" s="149"/>
      <c r="D176" s="220"/>
      <c r="E176" s="226"/>
      <c r="F176" s="204"/>
      <c r="G176" s="203"/>
      <c r="H176" s="45" t="s">
        <v>1392</v>
      </c>
      <c r="I176" s="32" t="s">
        <v>891</v>
      </c>
      <c r="J176" s="54"/>
      <c r="K176" s="173"/>
      <c r="L176" s="241"/>
      <c r="M176" s="149"/>
      <c r="N176" s="66" t="str">
        <f t="shared" si="5"/>
        <v>Nem ismert.</v>
      </c>
    </row>
    <row r="177" spans="2:14" ht="42" customHeight="1" x14ac:dyDescent="0.35">
      <c r="B177" s="241"/>
      <c r="C177" s="149"/>
      <c r="D177" s="220"/>
      <c r="E177" s="226"/>
      <c r="F177" s="204"/>
      <c r="G177" s="203"/>
      <c r="H177" s="45" t="s">
        <v>1393</v>
      </c>
      <c r="I177" s="32" t="s">
        <v>892</v>
      </c>
      <c r="J177" s="54"/>
      <c r="K177" s="173"/>
      <c r="L177" s="241"/>
      <c r="M177" s="149"/>
      <c r="N177" s="66" t="str">
        <f t="shared" si="5"/>
        <v>Nem ismert.</v>
      </c>
    </row>
    <row r="178" spans="2:14" ht="42" customHeight="1" x14ac:dyDescent="0.35">
      <c r="B178" s="241"/>
      <c r="C178" s="149"/>
      <c r="D178" s="220"/>
      <c r="E178" s="226"/>
      <c r="F178" s="204"/>
      <c r="G178" s="203"/>
      <c r="H178" s="45" t="s">
        <v>1394</v>
      </c>
      <c r="I178" s="32" t="s">
        <v>893</v>
      </c>
      <c r="J178" s="54"/>
      <c r="K178" s="173"/>
      <c r="L178" s="241"/>
      <c r="M178" s="149"/>
      <c r="N178" s="66" t="str">
        <f t="shared" si="5"/>
        <v>Nem ismert.</v>
      </c>
    </row>
    <row r="179" spans="2:14" ht="42" customHeight="1" x14ac:dyDescent="0.35">
      <c r="B179" s="241"/>
      <c r="C179" s="149"/>
      <c r="D179" s="220"/>
      <c r="E179" s="226"/>
      <c r="F179" s="204"/>
      <c r="G179" s="203"/>
      <c r="H179" s="45" t="s">
        <v>1395</v>
      </c>
      <c r="I179" s="32" t="s">
        <v>1396</v>
      </c>
      <c r="J179" s="54"/>
      <c r="K179" s="173"/>
      <c r="L179" s="241"/>
      <c r="M179" s="149"/>
      <c r="N179" s="66" t="str">
        <f t="shared" si="5"/>
        <v>Nem ismert.</v>
      </c>
    </row>
    <row r="180" spans="2:14" ht="42" customHeight="1" x14ac:dyDescent="0.35">
      <c r="B180" s="241"/>
      <c r="C180" s="149"/>
      <c r="D180" s="220"/>
      <c r="E180" s="226"/>
      <c r="F180" s="204"/>
      <c r="G180" s="203"/>
      <c r="H180" s="45" t="s">
        <v>1397</v>
      </c>
      <c r="I180" s="32" t="s">
        <v>1398</v>
      </c>
      <c r="J180" s="54"/>
      <c r="K180" s="173"/>
      <c r="L180" s="241"/>
      <c r="M180" s="149"/>
      <c r="N180" s="66" t="str">
        <f t="shared" si="5"/>
        <v>Nem ismert.</v>
      </c>
    </row>
    <row r="181" spans="2:14" ht="42" customHeight="1" x14ac:dyDescent="0.35">
      <c r="B181" s="241"/>
      <c r="C181" s="149"/>
      <c r="D181" s="220"/>
      <c r="E181" s="226"/>
      <c r="F181" s="204"/>
      <c r="G181" s="203"/>
      <c r="H181" s="73" t="b">
        <v>0</v>
      </c>
      <c r="I181" s="33" t="s">
        <v>2383</v>
      </c>
      <c r="J181" s="46" t="s">
        <v>1399</v>
      </c>
      <c r="K181" s="173"/>
      <c r="L181" s="241"/>
      <c r="M181" s="149"/>
      <c r="N181" s="50" t="str">
        <f>IF(H181=TRUE, "üzleti évet megelőző üzleti év vízfogyasztása nem ismert.", "")</f>
        <v/>
      </c>
    </row>
    <row r="182" spans="2:14" ht="42" customHeight="1" x14ac:dyDescent="0.35">
      <c r="B182" s="241"/>
      <c r="C182" s="149"/>
      <c r="D182" s="220"/>
      <c r="E182" s="226"/>
      <c r="F182" s="204"/>
      <c r="G182" s="203"/>
      <c r="H182" s="45" t="s">
        <v>1400</v>
      </c>
      <c r="I182" s="32" t="s">
        <v>968</v>
      </c>
      <c r="J182" s="74">
        <f>(J115+J118+J124)-(J150+J155+J160)</f>
        <v>0</v>
      </c>
      <c r="K182" s="173"/>
      <c r="L182" s="241"/>
      <c r="M182" s="149"/>
      <c r="N182" s="66">
        <f t="shared" si="5"/>
        <v>0</v>
      </c>
    </row>
    <row r="183" spans="2:14" ht="42" customHeight="1" x14ac:dyDescent="0.35">
      <c r="B183" s="186"/>
      <c r="C183" s="142"/>
      <c r="D183" s="216"/>
      <c r="E183" s="227"/>
      <c r="F183" s="151"/>
      <c r="G183" s="153"/>
      <c r="H183" s="45" t="s">
        <v>1401</v>
      </c>
      <c r="I183" s="32" t="s">
        <v>894</v>
      </c>
      <c r="J183" s="74">
        <f>(J131+J134+J140)-(J166+J171+J176)</f>
        <v>0</v>
      </c>
      <c r="K183" s="174"/>
      <c r="L183" s="186"/>
      <c r="M183" s="142"/>
      <c r="N183" s="66">
        <f t="shared" si="5"/>
        <v>0</v>
      </c>
    </row>
    <row r="184" spans="2:14" ht="180" x14ac:dyDescent="0.35">
      <c r="B184" s="15" t="s">
        <v>131</v>
      </c>
      <c r="C184" s="10"/>
      <c r="D184" s="198" t="s">
        <v>14</v>
      </c>
      <c r="E184" s="189" t="s">
        <v>15</v>
      </c>
      <c r="F184" s="21" t="s">
        <v>2258</v>
      </c>
      <c r="G184" s="7" t="s">
        <v>831</v>
      </c>
      <c r="H184" s="45" t="s">
        <v>1402</v>
      </c>
      <c r="I184" s="49"/>
      <c r="J184" s="46" t="s">
        <v>1403</v>
      </c>
      <c r="K184" s="121" t="s">
        <v>832</v>
      </c>
      <c r="L184" s="59" t="s">
        <v>1404</v>
      </c>
      <c r="M184" s="6"/>
      <c r="N184" s="50" t="str">
        <f>IF(I184="", "Nem ismert.", I184)</f>
        <v>Nem ismert.</v>
      </c>
    </row>
    <row r="185" spans="2:14" ht="88.5" customHeight="1" x14ac:dyDescent="0.35">
      <c r="B185" s="15" t="s">
        <v>132</v>
      </c>
      <c r="C185" s="10"/>
      <c r="D185" s="199"/>
      <c r="E185" s="190"/>
      <c r="F185" s="150" t="s">
        <v>2259</v>
      </c>
      <c r="G185" s="7" t="s">
        <v>133</v>
      </c>
      <c r="H185" s="45" t="s">
        <v>1405</v>
      </c>
      <c r="I185" s="49"/>
      <c r="J185" s="49"/>
      <c r="K185" s="121" t="s">
        <v>16</v>
      </c>
      <c r="L185" s="59" t="s">
        <v>1406</v>
      </c>
      <c r="M185" s="6"/>
      <c r="N185" s="50" t="str">
        <f>IF(J185="", "Nem", J185)</f>
        <v>Nem</v>
      </c>
    </row>
    <row r="186" spans="2:14" ht="115.5" customHeight="1" x14ac:dyDescent="0.35">
      <c r="B186" s="143" t="s">
        <v>134</v>
      </c>
      <c r="C186" s="182"/>
      <c r="D186" s="199"/>
      <c r="E186" s="190"/>
      <c r="F186" s="204"/>
      <c r="G186" s="152" t="s">
        <v>135</v>
      </c>
      <c r="H186" s="45" t="s">
        <v>1407</v>
      </c>
      <c r="I186" s="49"/>
      <c r="J186" s="46" t="s">
        <v>1408</v>
      </c>
      <c r="K186" s="172" t="s">
        <v>721</v>
      </c>
      <c r="L186" s="194" t="s">
        <v>1409</v>
      </c>
      <c r="M186" s="147"/>
      <c r="N186" s="50" t="str">
        <f>IF(I186="", "Nem ismert.", I186)</f>
        <v>Nem ismert.</v>
      </c>
    </row>
    <row r="187" spans="2:14" ht="115.5" customHeight="1" x14ac:dyDescent="0.35">
      <c r="B187" s="144"/>
      <c r="C187" s="184"/>
      <c r="D187" s="199"/>
      <c r="E187" s="190"/>
      <c r="F187" s="151"/>
      <c r="G187" s="153"/>
      <c r="H187" s="177" t="s">
        <v>722</v>
      </c>
      <c r="I187" s="178"/>
      <c r="J187" s="49"/>
      <c r="K187" s="174"/>
      <c r="L187" s="201"/>
      <c r="M187" s="148"/>
      <c r="N187" s="50" t="str">
        <f>IF(J187="", "-", J187)</f>
        <v>-</v>
      </c>
    </row>
    <row r="188" spans="2:14" ht="232.5" customHeight="1" x14ac:dyDescent="0.35">
      <c r="B188" s="15" t="s">
        <v>136</v>
      </c>
      <c r="C188" s="10"/>
      <c r="D188" s="199"/>
      <c r="E188" s="190"/>
      <c r="F188" s="150" t="s">
        <v>2260</v>
      </c>
      <c r="G188" s="7" t="s">
        <v>137</v>
      </c>
      <c r="H188" s="45" t="s">
        <v>1410</v>
      </c>
      <c r="I188" s="49"/>
      <c r="J188" s="49"/>
      <c r="K188" s="121" t="s">
        <v>788</v>
      </c>
      <c r="L188" s="59" t="s">
        <v>1411</v>
      </c>
      <c r="M188" s="6"/>
      <c r="N188" s="50" t="str">
        <f>IF(J188="", "Nem", J188)</f>
        <v>Nem</v>
      </c>
    </row>
    <row r="189" spans="2:14" ht="87.5" x14ac:dyDescent="0.35">
      <c r="B189" s="15" t="s">
        <v>138</v>
      </c>
      <c r="C189" s="10"/>
      <c r="D189" s="199"/>
      <c r="E189" s="190"/>
      <c r="F189" s="204"/>
      <c r="G189" s="7" t="s">
        <v>789</v>
      </c>
      <c r="H189" s="45" t="s">
        <v>1412</v>
      </c>
      <c r="I189" s="49"/>
      <c r="J189" s="46" t="s">
        <v>1413</v>
      </c>
      <c r="K189" s="121"/>
      <c r="L189" s="59" t="s">
        <v>1414</v>
      </c>
      <c r="M189" s="6"/>
      <c r="N189" s="50" t="str">
        <f>IF(I189="", "Nem ismert.", I189)</f>
        <v>Nem ismert.</v>
      </c>
    </row>
    <row r="190" spans="2:14" ht="75.75" customHeight="1" x14ac:dyDescent="0.35">
      <c r="B190" s="143" t="s">
        <v>1415</v>
      </c>
      <c r="C190" s="182" t="s">
        <v>1416</v>
      </c>
      <c r="D190" s="199"/>
      <c r="E190" s="190"/>
      <c r="F190" s="204"/>
      <c r="G190" s="162" t="s">
        <v>227</v>
      </c>
      <c r="H190" s="45" t="s">
        <v>1417</v>
      </c>
      <c r="I190" s="4" t="s">
        <v>969</v>
      </c>
      <c r="J190" s="67"/>
      <c r="K190" s="172" t="s">
        <v>811</v>
      </c>
      <c r="L190" s="194" t="s">
        <v>1418</v>
      </c>
      <c r="M190" s="147" t="s">
        <v>1419</v>
      </c>
      <c r="N190" s="68" t="str">
        <f t="shared" ref="N190:N212" si="6">IF(J190="", "Nem ismert.", J190)</f>
        <v>Nem ismert.</v>
      </c>
    </row>
    <row r="191" spans="2:14" ht="75.75" customHeight="1" x14ac:dyDescent="0.35">
      <c r="B191" s="187"/>
      <c r="C191" s="183"/>
      <c r="D191" s="199"/>
      <c r="E191" s="190"/>
      <c r="F191" s="204"/>
      <c r="G191" s="171"/>
      <c r="H191" s="45" t="s">
        <v>1420</v>
      </c>
      <c r="I191" s="4" t="s">
        <v>970</v>
      </c>
      <c r="J191" s="49"/>
      <c r="K191" s="173"/>
      <c r="L191" s="202"/>
      <c r="M191" s="176"/>
      <c r="N191" s="50" t="str">
        <f t="shared" si="6"/>
        <v>Nem ismert.</v>
      </c>
    </row>
    <row r="192" spans="2:14" ht="75.75" customHeight="1" x14ac:dyDescent="0.35">
      <c r="B192" s="187"/>
      <c r="C192" s="183"/>
      <c r="D192" s="199"/>
      <c r="E192" s="190"/>
      <c r="F192" s="204"/>
      <c r="G192" s="171"/>
      <c r="H192" s="45" t="s">
        <v>1421</v>
      </c>
      <c r="I192" s="4" t="s">
        <v>895</v>
      </c>
      <c r="J192" s="67"/>
      <c r="K192" s="173"/>
      <c r="L192" s="202"/>
      <c r="M192" s="176"/>
      <c r="N192" s="68" t="str">
        <f t="shared" si="6"/>
        <v>Nem ismert.</v>
      </c>
    </row>
    <row r="193" spans="2:14" ht="75.75" customHeight="1" x14ac:dyDescent="0.35">
      <c r="B193" s="144"/>
      <c r="C193" s="184"/>
      <c r="D193" s="199"/>
      <c r="E193" s="190"/>
      <c r="F193" s="204"/>
      <c r="G193" s="163"/>
      <c r="H193" s="45" t="s">
        <v>1422</v>
      </c>
      <c r="I193" s="4" t="s">
        <v>896</v>
      </c>
      <c r="J193" s="49"/>
      <c r="K193" s="174"/>
      <c r="L193" s="201"/>
      <c r="M193" s="148"/>
      <c r="N193" s="50" t="str">
        <f t="shared" si="6"/>
        <v>Nem ismert.</v>
      </c>
    </row>
    <row r="194" spans="2:14" ht="43.5" customHeight="1" x14ac:dyDescent="0.35">
      <c r="B194" s="179" t="s">
        <v>1423</v>
      </c>
      <c r="C194" s="182" t="s">
        <v>1424</v>
      </c>
      <c r="D194" s="199"/>
      <c r="E194" s="190"/>
      <c r="F194" s="204"/>
      <c r="G194" s="162" t="s">
        <v>2321</v>
      </c>
      <c r="H194" s="45" t="s">
        <v>1425</v>
      </c>
      <c r="I194" s="4" t="s">
        <v>1426</v>
      </c>
      <c r="J194" s="67"/>
      <c r="K194" s="172" t="s">
        <v>46</v>
      </c>
      <c r="L194" s="208" t="s">
        <v>1427</v>
      </c>
      <c r="M194" s="147" t="s">
        <v>1428</v>
      </c>
      <c r="N194" s="68" t="str">
        <f t="shared" si="6"/>
        <v>Nem ismert.</v>
      </c>
    </row>
    <row r="195" spans="2:14" ht="43.5" customHeight="1" x14ac:dyDescent="0.35">
      <c r="B195" s="180"/>
      <c r="C195" s="183"/>
      <c r="D195" s="199"/>
      <c r="E195" s="190"/>
      <c r="F195" s="204"/>
      <c r="G195" s="171"/>
      <c r="H195" s="45" t="s">
        <v>1429</v>
      </c>
      <c r="I195" s="4" t="s">
        <v>1430</v>
      </c>
      <c r="J195" s="49"/>
      <c r="K195" s="173"/>
      <c r="L195" s="295"/>
      <c r="M195" s="176"/>
      <c r="N195" s="50" t="str">
        <f t="shared" si="6"/>
        <v>Nem ismert.</v>
      </c>
    </row>
    <row r="196" spans="2:14" ht="43.5" customHeight="1" x14ac:dyDescent="0.35">
      <c r="B196" s="180"/>
      <c r="C196" s="183"/>
      <c r="D196" s="199"/>
      <c r="E196" s="190"/>
      <c r="F196" s="204"/>
      <c r="G196" s="171"/>
      <c r="H196" s="45" t="s">
        <v>1431</v>
      </c>
      <c r="I196" s="4" t="s">
        <v>971</v>
      </c>
      <c r="J196" s="54"/>
      <c r="K196" s="173"/>
      <c r="L196" s="295"/>
      <c r="M196" s="176"/>
      <c r="N196" s="66" t="str">
        <f t="shared" si="6"/>
        <v>Nem ismert.</v>
      </c>
    </row>
    <row r="197" spans="2:14" ht="43.5" customHeight="1" x14ac:dyDescent="0.35">
      <c r="B197" s="180"/>
      <c r="C197" s="183"/>
      <c r="D197" s="199"/>
      <c r="E197" s="190"/>
      <c r="F197" s="204"/>
      <c r="G197" s="171"/>
      <c r="H197" s="45" t="s">
        <v>1432</v>
      </c>
      <c r="I197" s="4" t="s">
        <v>1433</v>
      </c>
      <c r="J197" s="67"/>
      <c r="K197" s="173"/>
      <c r="L197" s="295"/>
      <c r="M197" s="176"/>
      <c r="N197" s="68" t="str">
        <f t="shared" si="6"/>
        <v>Nem ismert.</v>
      </c>
    </row>
    <row r="198" spans="2:14" ht="43.5" customHeight="1" x14ac:dyDescent="0.35">
      <c r="B198" s="180"/>
      <c r="C198" s="183"/>
      <c r="D198" s="199"/>
      <c r="E198" s="190"/>
      <c r="F198" s="204"/>
      <c r="G198" s="171"/>
      <c r="H198" s="45" t="s">
        <v>1434</v>
      </c>
      <c r="I198" s="4" t="s">
        <v>1435</v>
      </c>
      <c r="J198" s="49"/>
      <c r="K198" s="173"/>
      <c r="L198" s="295"/>
      <c r="M198" s="176"/>
      <c r="N198" s="50" t="str">
        <f t="shared" si="6"/>
        <v>Nem ismert.</v>
      </c>
    </row>
    <row r="199" spans="2:14" ht="43.5" customHeight="1" x14ac:dyDescent="0.35">
      <c r="B199" s="181"/>
      <c r="C199" s="184"/>
      <c r="D199" s="200"/>
      <c r="E199" s="191"/>
      <c r="F199" s="151"/>
      <c r="G199" s="163"/>
      <c r="H199" s="45" t="s">
        <v>1436</v>
      </c>
      <c r="I199" s="4" t="s">
        <v>897</v>
      </c>
      <c r="J199" s="54"/>
      <c r="K199" s="174"/>
      <c r="L199" s="209"/>
      <c r="M199" s="148"/>
      <c r="N199" s="66" t="str">
        <f t="shared" si="6"/>
        <v>Nem ismert.</v>
      </c>
    </row>
    <row r="200" spans="2:14" ht="232.5" customHeight="1" x14ac:dyDescent="0.35">
      <c r="B200" s="16" t="s">
        <v>139</v>
      </c>
      <c r="C200" s="8"/>
      <c r="D200" s="215" t="s">
        <v>17</v>
      </c>
      <c r="E200" s="17" t="s">
        <v>18</v>
      </c>
      <c r="F200" s="24" t="s">
        <v>2261</v>
      </c>
      <c r="G200" s="7" t="s">
        <v>140</v>
      </c>
      <c r="H200" s="45" t="s">
        <v>1437</v>
      </c>
      <c r="I200" s="49"/>
      <c r="J200" s="46" t="s">
        <v>1438</v>
      </c>
      <c r="K200" s="121"/>
      <c r="L200" s="48" t="s">
        <v>1439</v>
      </c>
      <c r="M200" s="60"/>
      <c r="N200" s="50" t="str">
        <f>IF(I200="", "Nem ismert.", I200)</f>
        <v>Nem ismert.</v>
      </c>
    </row>
    <row r="201" spans="2:14" s="3" customFormat="1" ht="45" customHeight="1" x14ac:dyDescent="0.35">
      <c r="B201" s="179" t="s">
        <v>141</v>
      </c>
      <c r="C201" s="182"/>
      <c r="D201" s="220"/>
      <c r="E201" s="189" t="s">
        <v>43</v>
      </c>
      <c r="F201" s="150" t="s">
        <v>2262</v>
      </c>
      <c r="G201" s="152" t="s">
        <v>2386</v>
      </c>
      <c r="H201" s="45" t="s">
        <v>1440</v>
      </c>
      <c r="I201" s="4" t="s">
        <v>972</v>
      </c>
      <c r="J201" s="67"/>
      <c r="K201" s="172" t="s">
        <v>790</v>
      </c>
      <c r="L201" s="208" t="s">
        <v>1441</v>
      </c>
      <c r="M201" s="147"/>
      <c r="N201" s="68" t="str">
        <f t="shared" si="6"/>
        <v>Nem ismert.</v>
      </c>
    </row>
    <row r="202" spans="2:14" s="3" customFormat="1" ht="45" customHeight="1" x14ac:dyDescent="0.35">
      <c r="B202" s="180"/>
      <c r="C202" s="183"/>
      <c r="D202" s="220"/>
      <c r="E202" s="190"/>
      <c r="F202" s="204"/>
      <c r="G202" s="203"/>
      <c r="H202" s="45" t="s">
        <v>1442</v>
      </c>
      <c r="I202" s="4" t="s">
        <v>973</v>
      </c>
      <c r="J202" s="67"/>
      <c r="K202" s="173"/>
      <c r="L202" s="295"/>
      <c r="M202" s="176"/>
      <c r="N202" s="68" t="str">
        <f t="shared" si="6"/>
        <v>Nem ismert.</v>
      </c>
    </row>
    <row r="203" spans="2:14" s="3" customFormat="1" ht="45" customHeight="1" x14ac:dyDescent="0.35">
      <c r="B203" s="180"/>
      <c r="C203" s="183"/>
      <c r="D203" s="220"/>
      <c r="E203" s="190"/>
      <c r="F203" s="204"/>
      <c r="G203" s="203"/>
      <c r="H203" s="45" t="s">
        <v>1443</v>
      </c>
      <c r="I203" s="4" t="s">
        <v>974</v>
      </c>
      <c r="J203" s="67"/>
      <c r="K203" s="173"/>
      <c r="L203" s="295"/>
      <c r="M203" s="176"/>
      <c r="N203" s="68" t="str">
        <f t="shared" si="6"/>
        <v>Nem ismert.</v>
      </c>
    </row>
    <row r="204" spans="2:14" s="3" customFormat="1" ht="45" customHeight="1" x14ac:dyDescent="0.35">
      <c r="B204" s="180"/>
      <c r="C204" s="183"/>
      <c r="D204" s="220"/>
      <c r="E204" s="190"/>
      <c r="F204" s="204"/>
      <c r="G204" s="203"/>
      <c r="H204" s="45" t="s">
        <v>1444</v>
      </c>
      <c r="I204" s="4" t="s">
        <v>975</v>
      </c>
      <c r="J204" s="67"/>
      <c r="K204" s="173"/>
      <c r="L204" s="295"/>
      <c r="M204" s="176"/>
      <c r="N204" s="68" t="str">
        <f t="shared" si="6"/>
        <v>Nem ismert.</v>
      </c>
    </row>
    <row r="205" spans="2:14" s="3" customFormat="1" ht="45" customHeight="1" x14ac:dyDescent="0.35">
      <c r="B205" s="180"/>
      <c r="C205" s="183"/>
      <c r="D205" s="220"/>
      <c r="E205" s="190"/>
      <c r="F205" s="204"/>
      <c r="G205" s="203"/>
      <c r="H205" s="45" t="s">
        <v>1445</v>
      </c>
      <c r="I205" s="4" t="s">
        <v>976</v>
      </c>
      <c r="J205" s="67"/>
      <c r="K205" s="173"/>
      <c r="L205" s="295"/>
      <c r="M205" s="176"/>
      <c r="N205" s="68" t="str">
        <f t="shared" si="6"/>
        <v>Nem ismert.</v>
      </c>
    </row>
    <row r="206" spans="2:14" s="3" customFormat="1" ht="45" customHeight="1" x14ac:dyDescent="0.35">
      <c r="B206" s="180"/>
      <c r="C206" s="183"/>
      <c r="D206" s="220"/>
      <c r="E206" s="190"/>
      <c r="F206" s="204"/>
      <c r="G206" s="203"/>
      <c r="H206" s="45" t="s">
        <v>1446</v>
      </c>
      <c r="I206" s="32" t="s">
        <v>977</v>
      </c>
      <c r="J206" s="54"/>
      <c r="K206" s="173"/>
      <c r="L206" s="295"/>
      <c r="M206" s="176"/>
      <c r="N206" s="66" t="str">
        <f t="shared" si="6"/>
        <v>Nem ismert.</v>
      </c>
    </row>
    <row r="207" spans="2:14" s="3" customFormat="1" ht="45" customHeight="1" x14ac:dyDescent="0.35">
      <c r="B207" s="180"/>
      <c r="C207" s="183"/>
      <c r="D207" s="220"/>
      <c r="E207" s="190"/>
      <c r="F207" s="204"/>
      <c r="G207" s="203"/>
      <c r="H207" s="45" t="s">
        <v>1447</v>
      </c>
      <c r="I207" s="4" t="s">
        <v>898</v>
      </c>
      <c r="J207" s="67"/>
      <c r="K207" s="173"/>
      <c r="L207" s="295"/>
      <c r="M207" s="176"/>
      <c r="N207" s="68" t="str">
        <f t="shared" si="6"/>
        <v>Nem ismert.</v>
      </c>
    </row>
    <row r="208" spans="2:14" s="3" customFormat="1" ht="45" customHeight="1" x14ac:dyDescent="0.35">
      <c r="B208" s="180"/>
      <c r="C208" s="183"/>
      <c r="D208" s="220"/>
      <c r="E208" s="190"/>
      <c r="F208" s="204"/>
      <c r="G208" s="203"/>
      <c r="H208" s="45" t="s">
        <v>1448</v>
      </c>
      <c r="I208" s="4" t="s">
        <v>899</v>
      </c>
      <c r="J208" s="67"/>
      <c r="K208" s="173"/>
      <c r="L208" s="295"/>
      <c r="M208" s="176"/>
      <c r="N208" s="68" t="str">
        <f t="shared" si="6"/>
        <v>Nem ismert.</v>
      </c>
    </row>
    <row r="209" spans="2:14" s="3" customFormat="1" ht="45" customHeight="1" x14ac:dyDescent="0.35">
      <c r="B209" s="180"/>
      <c r="C209" s="183"/>
      <c r="D209" s="220"/>
      <c r="E209" s="190"/>
      <c r="F209" s="204"/>
      <c r="G209" s="203"/>
      <c r="H209" s="45" t="s">
        <v>1449</v>
      </c>
      <c r="I209" s="4" t="s">
        <v>900</v>
      </c>
      <c r="J209" s="67"/>
      <c r="K209" s="173"/>
      <c r="L209" s="295"/>
      <c r="M209" s="176"/>
      <c r="N209" s="68" t="str">
        <f t="shared" si="6"/>
        <v>Nem ismert.</v>
      </c>
    </row>
    <row r="210" spans="2:14" s="3" customFormat="1" ht="45" customHeight="1" x14ac:dyDescent="0.35">
      <c r="B210" s="180"/>
      <c r="C210" s="183"/>
      <c r="D210" s="220"/>
      <c r="E210" s="190"/>
      <c r="F210" s="204"/>
      <c r="G210" s="203"/>
      <c r="H210" s="45" t="s">
        <v>1450</v>
      </c>
      <c r="I210" s="4" t="s">
        <v>901</v>
      </c>
      <c r="J210" s="67"/>
      <c r="K210" s="173"/>
      <c r="L210" s="295"/>
      <c r="M210" s="176"/>
      <c r="N210" s="68" t="str">
        <f t="shared" si="6"/>
        <v>Nem ismert.</v>
      </c>
    </row>
    <row r="211" spans="2:14" s="3" customFormat="1" ht="45" customHeight="1" x14ac:dyDescent="0.35">
      <c r="B211" s="180"/>
      <c r="C211" s="183"/>
      <c r="D211" s="220"/>
      <c r="E211" s="190"/>
      <c r="F211" s="204"/>
      <c r="G211" s="203"/>
      <c r="H211" s="45" t="s">
        <v>1451</v>
      </c>
      <c r="I211" s="4" t="s">
        <v>902</v>
      </c>
      <c r="J211" s="67"/>
      <c r="K211" s="173"/>
      <c r="L211" s="295"/>
      <c r="M211" s="176"/>
      <c r="N211" s="68" t="str">
        <f t="shared" si="6"/>
        <v>Nem ismert.</v>
      </c>
    </row>
    <row r="212" spans="2:14" s="3" customFormat="1" ht="45" customHeight="1" x14ac:dyDescent="0.35">
      <c r="B212" s="181"/>
      <c r="C212" s="184"/>
      <c r="D212" s="220"/>
      <c r="E212" s="191"/>
      <c r="F212" s="151"/>
      <c r="G212" s="153"/>
      <c r="H212" s="45" t="s">
        <v>1452</v>
      </c>
      <c r="I212" s="32" t="s">
        <v>903</v>
      </c>
      <c r="J212" s="54"/>
      <c r="K212" s="174"/>
      <c r="L212" s="209"/>
      <c r="M212" s="148"/>
      <c r="N212" s="66" t="str">
        <f t="shared" si="6"/>
        <v>Nem ismert.</v>
      </c>
    </row>
    <row r="213" spans="2:14" ht="367.5" customHeight="1" x14ac:dyDescent="0.35">
      <c r="B213" s="16" t="s">
        <v>143</v>
      </c>
      <c r="C213" s="8"/>
      <c r="D213" s="220"/>
      <c r="E213" s="26" t="s">
        <v>19</v>
      </c>
      <c r="F213" s="22" t="s">
        <v>2263</v>
      </c>
      <c r="G213" s="7" t="s">
        <v>144</v>
      </c>
      <c r="H213" s="45" t="s">
        <v>1453</v>
      </c>
      <c r="I213" s="49"/>
      <c r="J213" s="49"/>
      <c r="K213" s="121"/>
      <c r="L213" s="48" t="s">
        <v>1454</v>
      </c>
      <c r="M213" s="60"/>
      <c r="N213" s="50" t="str">
        <f>IF(J213="", "Nem releváns.", J213)</f>
        <v>Nem releváns.</v>
      </c>
    </row>
    <row r="214" spans="2:14" ht="226" x14ac:dyDescent="0.35">
      <c r="B214" s="16" t="s">
        <v>145</v>
      </c>
      <c r="C214" s="8"/>
      <c r="D214" s="220"/>
      <c r="E214" s="17" t="s">
        <v>20</v>
      </c>
      <c r="F214" s="21" t="s">
        <v>2264</v>
      </c>
      <c r="G214" s="7" t="s">
        <v>2377</v>
      </c>
      <c r="H214" s="45" t="s">
        <v>1455</v>
      </c>
      <c r="I214" s="49"/>
      <c r="J214" s="49"/>
      <c r="K214" s="121"/>
      <c r="L214" s="48" t="s">
        <v>1456</v>
      </c>
      <c r="M214" s="60"/>
      <c r="N214" s="50" t="str">
        <f>IF(J214="", "Nem", J214)</f>
        <v>Nem</v>
      </c>
    </row>
    <row r="215" spans="2:14" ht="46.5" customHeight="1" x14ac:dyDescent="0.35">
      <c r="B215" s="179" t="s">
        <v>146</v>
      </c>
      <c r="C215" s="145"/>
      <c r="D215" s="220"/>
      <c r="E215" s="239" t="s">
        <v>21</v>
      </c>
      <c r="F215" s="175" t="s">
        <v>2289</v>
      </c>
      <c r="G215" s="152" t="s">
        <v>812</v>
      </c>
      <c r="H215" s="45" t="s">
        <v>1457</v>
      </c>
      <c r="I215" s="4" t="s">
        <v>978</v>
      </c>
      <c r="J215" s="54"/>
      <c r="K215" s="172" t="s">
        <v>791</v>
      </c>
      <c r="L215" s="208" t="s">
        <v>1458</v>
      </c>
      <c r="M215" s="205"/>
      <c r="N215" s="66" t="str">
        <f t="shared" ref="N215" si="7">IF(J215="", "Nem ismert.", J215)</f>
        <v>Nem ismert.</v>
      </c>
    </row>
    <row r="216" spans="2:14" ht="46.5" customHeight="1" x14ac:dyDescent="0.35">
      <c r="B216" s="180"/>
      <c r="C216" s="188"/>
      <c r="D216" s="220"/>
      <c r="E216" s="239"/>
      <c r="F216" s="175"/>
      <c r="G216" s="203"/>
      <c r="H216" s="45" t="s">
        <v>1459</v>
      </c>
      <c r="I216" s="4" t="s">
        <v>979</v>
      </c>
      <c r="J216" s="55"/>
      <c r="K216" s="173"/>
      <c r="L216" s="295"/>
      <c r="M216" s="224"/>
      <c r="N216" s="56" t="str">
        <f t="shared" ref="N216:N242" si="8">IF(J216="", "Nem ismert.", J216)</f>
        <v>Nem ismert.</v>
      </c>
    </row>
    <row r="217" spans="2:14" ht="46.5" customHeight="1" x14ac:dyDescent="0.35">
      <c r="B217" s="180"/>
      <c r="C217" s="188"/>
      <c r="D217" s="220"/>
      <c r="E217" s="239"/>
      <c r="F217" s="175"/>
      <c r="G217" s="203"/>
      <c r="H217" s="45" t="s">
        <v>1460</v>
      </c>
      <c r="I217" s="4" t="s">
        <v>980</v>
      </c>
      <c r="J217" s="54"/>
      <c r="K217" s="173"/>
      <c r="L217" s="295"/>
      <c r="M217" s="224"/>
      <c r="N217" s="66" t="str">
        <f t="shared" si="8"/>
        <v>Nem ismert.</v>
      </c>
    </row>
    <row r="218" spans="2:14" ht="46.5" customHeight="1" x14ac:dyDescent="0.35">
      <c r="B218" s="180"/>
      <c r="C218" s="188"/>
      <c r="D218" s="220"/>
      <c r="E218" s="239"/>
      <c r="F218" s="175"/>
      <c r="G218" s="203"/>
      <c r="H218" s="45" t="s">
        <v>1461</v>
      </c>
      <c r="I218" s="4" t="s">
        <v>981</v>
      </c>
      <c r="J218" s="55"/>
      <c r="K218" s="173"/>
      <c r="L218" s="295"/>
      <c r="M218" s="224"/>
      <c r="N218" s="56" t="str">
        <f t="shared" si="8"/>
        <v>Nem ismert.</v>
      </c>
    </row>
    <row r="219" spans="2:14" ht="46.5" customHeight="1" x14ac:dyDescent="0.35">
      <c r="B219" s="180"/>
      <c r="C219" s="188"/>
      <c r="D219" s="220"/>
      <c r="E219" s="239"/>
      <c r="F219" s="175"/>
      <c r="G219" s="203"/>
      <c r="H219" s="45" t="s">
        <v>1462</v>
      </c>
      <c r="I219" s="4" t="s">
        <v>982</v>
      </c>
      <c r="J219" s="54"/>
      <c r="K219" s="173"/>
      <c r="L219" s="295"/>
      <c r="M219" s="224"/>
      <c r="N219" s="66" t="str">
        <f t="shared" si="8"/>
        <v>Nem ismert.</v>
      </c>
    </row>
    <row r="220" spans="2:14" ht="46.5" customHeight="1" x14ac:dyDescent="0.35">
      <c r="B220" s="180"/>
      <c r="C220" s="188"/>
      <c r="D220" s="220"/>
      <c r="E220" s="239"/>
      <c r="F220" s="175"/>
      <c r="G220" s="203"/>
      <c r="H220" s="45" t="s">
        <v>1463</v>
      </c>
      <c r="I220" s="4" t="s">
        <v>983</v>
      </c>
      <c r="J220" s="55"/>
      <c r="K220" s="173"/>
      <c r="L220" s="295"/>
      <c r="M220" s="224"/>
      <c r="N220" s="56" t="str">
        <f t="shared" si="8"/>
        <v>Nem ismert.</v>
      </c>
    </row>
    <row r="221" spans="2:14" ht="46.5" customHeight="1" x14ac:dyDescent="0.35">
      <c r="B221" s="180"/>
      <c r="C221" s="188"/>
      <c r="D221" s="220"/>
      <c r="E221" s="239"/>
      <c r="F221" s="175"/>
      <c r="G221" s="203"/>
      <c r="H221" s="45" t="s">
        <v>1464</v>
      </c>
      <c r="I221" s="4" t="s">
        <v>984</v>
      </c>
      <c r="J221" s="54"/>
      <c r="K221" s="173"/>
      <c r="L221" s="295"/>
      <c r="M221" s="224"/>
      <c r="N221" s="66" t="str">
        <f t="shared" si="8"/>
        <v>Nem ismert.</v>
      </c>
    </row>
    <row r="222" spans="2:14" ht="46.5" customHeight="1" x14ac:dyDescent="0.35">
      <c r="B222" s="180"/>
      <c r="C222" s="188"/>
      <c r="D222" s="220"/>
      <c r="E222" s="239"/>
      <c r="F222" s="175"/>
      <c r="G222" s="203"/>
      <c r="H222" s="45" t="s">
        <v>1465</v>
      </c>
      <c r="I222" s="4" t="s">
        <v>985</v>
      </c>
      <c r="J222" s="55"/>
      <c r="K222" s="173"/>
      <c r="L222" s="295"/>
      <c r="M222" s="224"/>
      <c r="N222" s="56" t="str">
        <f t="shared" si="8"/>
        <v>Nem ismert.</v>
      </c>
    </row>
    <row r="223" spans="2:14" ht="46.5" customHeight="1" x14ac:dyDescent="0.35">
      <c r="B223" s="180"/>
      <c r="C223" s="188"/>
      <c r="D223" s="220"/>
      <c r="E223" s="239"/>
      <c r="F223" s="175"/>
      <c r="G223" s="203"/>
      <c r="H223" s="45" t="s">
        <v>1466</v>
      </c>
      <c r="I223" s="4" t="s">
        <v>986</v>
      </c>
      <c r="J223" s="54"/>
      <c r="K223" s="173"/>
      <c r="L223" s="295"/>
      <c r="M223" s="224"/>
      <c r="N223" s="66" t="str">
        <f t="shared" si="8"/>
        <v>Nem ismert.</v>
      </c>
    </row>
    <row r="224" spans="2:14" ht="46.5" customHeight="1" x14ac:dyDescent="0.35">
      <c r="B224" s="180"/>
      <c r="C224" s="188"/>
      <c r="D224" s="220"/>
      <c r="E224" s="239"/>
      <c r="F224" s="175"/>
      <c r="G224" s="203"/>
      <c r="H224" s="45" t="s">
        <v>1467</v>
      </c>
      <c r="I224" s="4" t="s">
        <v>987</v>
      </c>
      <c r="J224" s="55"/>
      <c r="K224" s="173"/>
      <c r="L224" s="295"/>
      <c r="M224" s="224"/>
      <c r="N224" s="56" t="str">
        <f t="shared" si="8"/>
        <v>Nem ismert.</v>
      </c>
    </row>
    <row r="225" spans="2:14" ht="46.5" customHeight="1" x14ac:dyDescent="0.35">
      <c r="B225" s="180"/>
      <c r="C225" s="188"/>
      <c r="D225" s="220"/>
      <c r="E225" s="239"/>
      <c r="F225" s="175"/>
      <c r="G225" s="203"/>
      <c r="H225" s="45" t="s">
        <v>1468</v>
      </c>
      <c r="I225" s="4" t="s">
        <v>988</v>
      </c>
      <c r="J225" s="54"/>
      <c r="K225" s="173"/>
      <c r="L225" s="295"/>
      <c r="M225" s="224"/>
      <c r="N225" s="66" t="str">
        <f t="shared" si="8"/>
        <v>Nem ismert.</v>
      </c>
    </row>
    <row r="226" spans="2:14" ht="46.5" customHeight="1" x14ac:dyDescent="0.35">
      <c r="B226" s="180"/>
      <c r="C226" s="188"/>
      <c r="D226" s="220"/>
      <c r="E226" s="239"/>
      <c r="F226" s="175"/>
      <c r="G226" s="203"/>
      <c r="H226" s="45" t="s">
        <v>1469</v>
      </c>
      <c r="I226" s="4" t="s">
        <v>989</v>
      </c>
      <c r="J226" s="54"/>
      <c r="K226" s="173"/>
      <c r="L226" s="295"/>
      <c r="M226" s="224"/>
      <c r="N226" s="66" t="str">
        <f t="shared" si="8"/>
        <v>Nem ismert.</v>
      </c>
    </row>
    <row r="227" spans="2:14" ht="46.5" customHeight="1" x14ac:dyDescent="0.35">
      <c r="B227" s="180"/>
      <c r="C227" s="188"/>
      <c r="D227" s="220"/>
      <c r="E227" s="239"/>
      <c r="F227" s="175"/>
      <c r="G227" s="203"/>
      <c r="H227" s="71" t="b">
        <v>0</v>
      </c>
      <c r="I227" s="33" t="s">
        <v>2383</v>
      </c>
      <c r="J227" s="46" t="s">
        <v>1470</v>
      </c>
      <c r="K227" s="173"/>
      <c r="L227" s="295"/>
      <c r="M227" s="224"/>
      <c r="N227" s="50" t="str">
        <f>IF(H227=TRUE, "üzleti évi hulladékkal kapcsolatos adatok nem ismertek.", "")</f>
        <v/>
      </c>
    </row>
    <row r="228" spans="2:14" ht="46.5" customHeight="1" x14ac:dyDescent="0.35">
      <c r="B228" s="180"/>
      <c r="C228" s="188"/>
      <c r="D228" s="220"/>
      <c r="E228" s="239"/>
      <c r="F228" s="175"/>
      <c r="G228" s="203"/>
      <c r="H228" s="45" t="s">
        <v>1471</v>
      </c>
      <c r="I228" s="4" t="s">
        <v>904</v>
      </c>
      <c r="J228" s="54"/>
      <c r="K228" s="173"/>
      <c r="L228" s="295"/>
      <c r="M228" s="224"/>
      <c r="N228" s="66" t="str">
        <f t="shared" ref="N228" si="9">IF(J228="", "Nem ismert.", J228)</f>
        <v>Nem ismert.</v>
      </c>
    </row>
    <row r="229" spans="2:14" ht="46.5" customHeight="1" x14ac:dyDescent="0.35">
      <c r="B229" s="180"/>
      <c r="C229" s="188"/>
      <c r="D229" s="220"/>
      <c r="E229" s="239"/>
      <c r="F229" s="175"/>
      <c r="G229" s="203"/>
      <c r="H229" s="45" t="s">
        <v>1472</v>
      </c>
      <c r="I229" s="4" t="s">
        <v>905</v>
      </c>
      <c r="J229" s="55"/>
      <c r="K229" s="173"/>
      <c r="L229" s="295"/>
      <c r="M229" s="224"/>
      <c r="N229" s="56" t="str">
        <f t="shared" si="8"/>
        <v>Nem ismert.</v>
      </c>
    </row>
    <row r="230" spans="2:14" ht="46.5" customHeight="1" x14ac:dyDescent="0.35">
      <c r="B230" s="180"/>
      <c r="C230" s="188"/>
      <c r="D230" s="220"/>
      <c r="E230" s="239"/>
      <c r="F230" s="175"/>
      <c r="G230" s="203"/>
      <c r="H230" s="45" t="s">
        <v>1473</v>
      </c>
      <c r="I230" s="4" t="s">
        <v>906</v>
      </c>
      <c r="J230" s="54"/>
      <c r="K230" s="173"/>
      <c r="L230" s="295"/>
      <c r="M230" s="224"/>
      <c r="N230" s="66" t="str">
        <f t="shared" si="8"/>
        <v>Nem ismert.</v>
      </c>
    </row>
    <row r="231" spans="2:14" ht="46.5" customHeight="1" x14ac:dyDescent="0.35">
      <c r="B231" s="180"/>
      <c r="C231" s="188"/>
      <c r="D231" s="220"/>
      <c r="E231" s="239"/>
      <c r="F231" s="175"/>
      <c r="G231" s="203"/>
      <c r="H231" s="45" t="s">
        <v>1474</v>
      </c>
      <c r="I231" s="4" t="s">
        <v>907</v>
      </c>
      <c r="J231" s="55"/>
      <c r="K231" s="173"/>
      <c r="L231" s="295"/>
      <c r="M231" s="224"/>
      <c r="N231" s="56" t="str">
        <f t="shared" si="8"/>
        <v>Nem ismert.</v>
      </c>
    </row>
    <row r="232" spans="2:14" ht="46.5" customHeight="1" x14ac:dyDescent="0.35">
      <c r="B232" s="180"/>
      <c r="C232" s="188"/>
      <c r="D232" s="220"/>
      <c r="E232" s="239"/>
      <c r="F232" s="175"/>
      <c r="G232" s="203"/>
      <c r="H232" s="45" t="s">
        <v>1475</v>
      </c>
      <c r="I232" s="4" t="s">
        <v>908</v>
      </c>
      <c r="J232" s="54"/>
      <c r="K232" s="173"/>
      <c r="L232" s="295"/>
      <c r="M232" s="224"/>
      <c r="N232" s="66" t="str">
        <f t="shared" si="8"/>
        <v>Nem ismert.</v>
      </c>
    </row>
    <row r="233" spans="2:14" ht="46.5" customHeight="1" x14ac:dyDescent="0.35">
      <c r="B233" s="180"/>
      <c r="C233" s="188"/>
      <c r="D233" s="220"/>
      <c r="E233" s="239"/>
      <c r="F233" s="175"/>
      <c r="G233" s="203"/>
      <c r="H233" s="45" t="s">
        <v>1476</v>
      </c>
      <c r="I233" s="4" t="s">
        <v>909</v>
      </c>
      <c r="J233" s="55"/>
      <c r="K233" s="173"/>
      <c r="L233" s="295"/>
      <c r="M233" s="224"/>
      <c r="N233" s="56" t="str">
        <f t="shared" si="8"/>
        <v>Nem ismert.</v>
      </c>
    </row>
    <row r="234" spans="2:14" ht="46.5" customHeight="1" x14ac:dyDescent="0.35">
      <c r="B234" s="180"/>
      <c r="C234" s="188"/>
      <c r="D234" s="220"/>
      <c r="E234" s="239"/>
      <c r="F234" s="175"/>
      <c r="G234" s="203"/>
      <c r="H234" s="45" t="s">
        <v>1477</v>
      </c>
      <c r="I234" s="4" t="s">
        <v>910</v>
      </c>
      <c r="J234" s="54"/>
      <c r="K234" s="173"/>
      <c r="L234" s="295"/>
      <c r="M234" s="224"/>
      <c r="N234" s="66" t="str">
        <f t="shared" si="8"/>
        <v>Nem ismert.</v>
      </c>
    </row>
    <row r="235" spans="2:14" ht="46.5" customHeight="1" x14ac:dyDescent="0.35">
      <c r="B235" s="180"/>
      <c r="C235" s="188"/>
      <c r="D235" s="220"/>
      <c r="E235" s="239"/>
      <c r="F235" s="175"/>
      <c r="G235" s="203"/>
      <c r="H235" s="45" t="s">
        <v>1478</v>
      </c>
      <c r="I235" s="4" t="s">
        <v>911</v>
      </c>
      <c r="J235" s="55"/>
      <c r="K235" s="173"/>
      <c r="L235" s="295"/>
      <c r="M235" s="224"/>
      <c r="N235" s="56" t="str">
        <f t="shared" si="8"/>
        <v>Nem ismert.</v>
      </c>
    </row>
    <row r="236" spans="2:14" ht="46.5" customHeight="1" x14ac:dyDescent="0.35">
      <c r="B236" s="180"/>
      <c r="C236" s="188"/>
      <c r="D236" s="220"/>
      <c r="E236" s="239"/>
      <c r="F236" s="175"/>
      <c r="G236" s="203"/>
      <c r="H236" s="45" t="s">
        <v>1479</v>
      </c>
      <c r="I236" s="4" t="s">
        <v>912</v>
      </c>
      <c r="J236" s="54"/>
      <c r="K236" s="173"/>
      <c r="L236" s="295"/>
      <c r="M236" s="224"/>
      <c r="N236" s="66" t="str">
        <f t="shared" si="8"/>
        <v>Nem ismert.</v>
      </c>
    </row>
    <row r="237" spans="2:14" ht="46.5" customHeight="1" x14ac:dyDescent="0.35">
      <c r="B237" s="180"/>
      <c r="C237" s="188"/>
      <c r="D237" s="220"/>
      <c r="E237" s="239"/>
      <c r="F237" s="175"/>
      <c r="G237" s="203"/>
      <c r="H237" s="45" t="s">
        <v>1480</v>
      </c>
      <c r="I237" s="4" t="s">
        <v>913</v>
      </c>
      <c r="J237" s="55"/>
      <c r="K237" s="173"/>
      <c r="L237" s="295"/>
      <c r="M237" s="224"/>
      <c r="N237" s="56" t="str">
        <f t="shared" si="8"/>
        <v>Nem ismert.</v>
      </c>
    </row>
    <row r="238" spans="2:14" ht="46.5" customHeight="1" x14ac:dyDescent="0.35">
      <c r="B238" s="180"/>
      <c r="C238" s="188"/>
      <c r="D238" s="220"/>
      <c r="E238" s="239"/>
      <c r="F238" s="175"/>
      <c r="G238" s="203"/>
      <c r="H238" s="45" t="s">
        <v>1481</v>
      </c>
      <c r="I238" s="4" t="s">
        <v>914</v>
      </c>
      <c r="J238" s="54"/>
      <c r="K238" s="173"/>
      <c r="L238" s="295"/>
      <c r="M238" s="224"/>
      <c r="N238" s="66" t="str">
        <f t="shared" si="8"/>
        <v>Nem ismert.</v>
      </c>
    </row>
    <row r="239" spans="2:14" ht="46.5" customHeight="1" x14ac:dyDescent="0.35">
      <c r="B239" s="180"/>
      <c r="C239" s="188"/>
      <c r="D239" s="220"/>
      <c r="E239" s="239"/>
      <c r="F239" s="175"/>
      <c r="G239" s="203"/>
      <c r="H239" s="45" t="s">
        <v>1482</v>
      </c>
      <c r="I239" s="4" t="s">
        <v>915</v>
      </c>
      <c r="J239" s="54"/>
      <c r="K239" s="173"/>
      <c r="L239" s="295"/>
      <c r="M239" s="224"/>
      <c r="N239" s="66" t="str">
        <f t="shared" si="8"/>
        <v>Nem ismert.</v>
      </c>
    </row>
    <row r="240" spans="2:14" ht="46.5" customHeight="1" x14ac:dyDescent="0.35">
      <c r="B240" s="181"/>
      <c r="C240" s="146"/>
      <c r="D240" s="220"/>
      <c r="E240" s="239"/>
      <c r="F240" s="175"/>
      <c r="G240" s="153"/>
      <c r="H240" s="71" t="b">
        <v>0</v>
      </c>
      <c r="I240" s="33" t="s">
        <v>2384</v>
      </c>
      <c r="J240" s="46" t="s">
        <v>1483</v>
      </c>
      <c r="K240" s="174"/>
      <c r="L240" s="209"/>
      <c r="M240" s="206"/>
      <c r="N240" s="50" t="str">
        <f>IF(H240=TRUE, "üzleti évet megelőző üzleti év hulladékkal kapcsolatos adatai nem ismertek.", "")</f>
        <v/>
      </c>
    </row>
    <row r="241" spans="2:14" ht="37.5" customHeight="1" x14ac:dyDescent="0.35">
      <c r="B241" s="179" t="s">
        <v>1484</v>
      </c>
      <c r="C241" s="182" t="s">
        <v>1485</v>
      </c>
      <c r="D241" s="220"/>
      <c r="E241" s="239"/>
      <c r="F241" s="175"/>
      <c r="G241" s="162" t="s">
        <v>804</v>
      </c>
      <c r="H241" s="45" t="s">
        <v>1486</v>
      </c>
      <c r="I241" s="52" t="s">
        <v>1009</v>
      </c>
      <c r="J241" s="54"/>
      <c r="K241" s="121"/>
      <c r="L241" s="208" t="s">
        <v>1487</v>
      </c>
      <c r="M241" s="147" t="s">
        <v>1488</v>
      </c>
      <c r="N241" s="66" t="str">
        <f t="shared" si="8"/>
        <v>Nem ismert.</v>
      </c>
    </row>
    <row r="242" spans="2:14" ht="37.5" customHeight="1" x14ac:dyDescent="0.35">
      <c r="B242" s="181"/>
      <c r="C242" s="184"/>
      <c r="D242" s="220"/>
      <c r="E242" s="239"/>
      <c r="F242" s="175"/>
      <c r="G242" s="163"/>
      <c r="H242" s="45" t="s">
        <v>1489</v>
      </c>
      <c r="I242" s="52" t="s">
        <v>934</v>
      </c>
      <c r="J242" s="54"/>
      <c r="K242" s="121"/>
      <c r="L242" s="209"/>
      <c r="M242" s="148"/>
      <c r="N242" s="66" t="str">
        <f t="shared" si="8"/>
        <v>Nem ismert.</v>
      </c>
    </row>
    <row r="243" spans="2:14" ht="90" x14ac:dyDescent="0.35">
      <c r="B243" s="86" t="s">
        <v>1490</v>
      </c>
      <c r="C243" s="87" t="s">
        <v>1491</v>
      </c>
      <c r="D243" s="220"/>
      <c r="E243" s="239"/>
      <c r="F243" s="175"/>
      <c r="G243" s="89" t="s">
        <v>805</v>
      </c>
      <c r="H243" s="45" t="s">
        <v>1492</v>
      </c>
      <c r="I243" s="49"/>
      <c r="J243" s="92"/>
      <c r="K243" s="121" t="s">
        <v>780</v>
      </c>
      <c r="L243" s="88"/>
      <c r="M243" s="84"/>
      <c r="N243" s="66"/>
    </row>
    <row r="244" spans="2:14" ht="87.5" x14ac:dyDescent="0.35">
      <c r="B244" s="15" t="s">
        <v>148</v>
      </c>
      <c r="C244" s="8"/>
      <c r="D244" s="220"/>
      <c r="E244" s="239"/>
      <c r="F244" s="175"/>
      <c r="G244" s="7" t="s">
        <v>792</v>
      </c>
      <c r="H244" s="45" t="s">
        <v>1493</v>
      </c>
      <c r="I244" s="49"/>
      <c r="J244" s="55"/>
      <c r="K244" s="121"/>
      <c r="L244" s="59" t="s">
        <v>1494</v>
      </c>
      <c r="M244" s="60"/>
      <c r="N244" s="56" t="str">
        <f>IF(J244="", "Nem", J244)</f>
        <v>Nem</v>
      </c>
    </row>
    <row r="245" spans="2:14" ht="87.5" x14ac:dyDescent="0.35">
      <c r="B245" s="15" t="s">
        <v>149</v>
      </c>
      <c r="C245" s="8"/>
      <c r="D245" s="220"/>
      <c r="E245" s="239"/>
      <c r="F245" s="175"/>
      <c r="G245" s="7" t="s">
        <v>2378</v>
      </c>
      <c r="H245" s="45" t="s">
        <v>1495</v>
      </c>
      <c r="I245" s="49"/>
      <c r="J245" s="55"/>
      <c r="K245" s="121"/>
      <c r="L245" s="59" t="s">
        <v>1496</v>
      </c>
      <c r="M245" s="60"/>
      <c r="N245" s="56" t="str">
        <f>IF(J245="", "Nem", J245)</f>
        <v>Nem</v>
      </c>
    </row>
    <row r="246" spans="2:14" ht="194.25" customHeight="1" x14ac:dyDescent="0.35">
      <c r="B246" s="15" t="s">
        <v>152</v>
      </c>
      <c r="C246" s="8"/>
      <c r="D246" s="220"/>
      <c r="E246" s="225" t="s">
        <v>22</v>
      </c>
      <c r="F246" s="175" t="s">
        <v>2290</v>
      </c>
      <c r="G246" s="7" t="s">
        <v>153</v>
      </c>
      <c r="H246" s="45" t="s">
        <v>1497</v>
      </c>
      <c r="I246" s="49"/>
      <c r="J246" s="49"/>
      <c r="K246" s="124" t="s">
        <v>793</v>
      </c>
      <c r="L246" s="59" t="s">
        <v>1498</v>
      </c>
      <c r="M246" s="60"/>
      <c r="N246" s="50" t="str">
        <f>IF(J246="", "Nem", J246)</f>
        <v>Nem</v>
      </c>
    </row>
    <row r="247" spans="2:14" ht="84.75" customHeight="1" x14ac:dyDescent="0.35">
      <c r="B247" s="15" t="s">
        <v>1499</v>
      </c>
      <c r="C247" s="8" t="s">
        <v>1500</v>
      </c>
      <c r="D247" s="216"/>
      <c r="E247" s="227"/>
      <c r="F247" s="175"/>
      <c r="G247" s="9" t="s">
        <v>228</v>
      </c>
      <c r="H247" s="45" t="s">
        <v>1501</v>
      </c>
      <c r="I247" s="49"/>
      <c r="J247" s="49"/>
      <c r="K247" s="125"/>
      <c r="L247" s="59" t="s">
        <v>1502</v>
      </c>
      <c r="M247" s="60" t="s">
        <v>1503</v>
      </c>
      <c r="N247" s="50" t="str">
        <f>IF(J247="", "Nem", J247)</f>
        <v>Nem</v>
      </c>
    </row>
    <row r="248" spans="2:14" x14ac:dyDescent="0.35">
      <c r="B248" s="96" t="s">
        <v>23</v>
      </c>
      <c r="C248" s="96"/>
      <c r="D248" s="96"/>
      <c r="E248" s="96"/>
      <c r="F248" s="96"/>
      <c r="G248" s="96"/>
      <c r="H248" s="96"/>
      <c r="I248" s="96"/>
      <c r="J248" s="96"/>
      <c r="K248" s="126"/>
      <c r="L248" s="293" t="s">
        <v>1504</v>
      </c>
      <c r="M248" s="293"/>
      <c r="N248" s="293"/>
    </row>
    <row r="249" spans="2:14" ht="107.25" customHeight="1" x14ac:dyDescent="0.35">
      <c r="B249" s="312" t="s">
        <v>154</v>
      </c>
      <c r="C249" s="141"/>
      <c r="D249" s="215" t="s">
        <v>24</v>
      </c>
      <c r="E249" s="145"/>
      <c r="F249" s="150" t="s">
        <v>2265</v>
      </c>
      <c r="G249" s="152" t="s">
        <v>2379</v>
      </c>
      <c r="H249" s="45" t="s">
        <v>1505</v>
      </c>
      <c r="I249" s="49"/>
      <c r="J249" s="46" t="s">
        <v>1506</v>
      </c>
      <c r="K249" s="172"/>
      <c r="L249" s="185" t="s">
        <v>1507</v>
      </c>
      <c r="M249" s="141"/>
      <c r="N249" s="50" t="str">
        <f>IF(I249="", "Nem ismert.", I249)</f>
        <v>Nem ismert.</v>
      </c>
    </row>
    <row r="250" spans="2:14" ht="107.25" customHeight="1" x14ac:dyDescent="0.35">
      <c r="B250" s="313"/>
      <c r="C250" s="142"/>
      <c r="D250" s="220"/>
      <c r="E250" s="188"/>
      <c r="F250" s="151"/>
      <c r="G250" s="153"/>
      <c r="H250" s="45" t="s">
        <v>1508</v>
      </c>
      <c r="I250" s="4" t="s">
        <v>769</v>
      </c>
      <c r="J250" s="49"/>
      <c r="K250" s="174"/>
      <c r="L250" s="186"/>
      <c r="M250" s="142"/>
      <c r="N250" s="50" t="str">
        <f>IF(J250="", "-", J250)</f>
        <v>-</v>
      </c>
    </row>
    <row r="251" spans="2:14" ht="94.5" customHeight="1" x14ac:dyDescent="0.35">
      <c r="B251" s="245" t="s">
        <v>155</v>
      </c>
      <c r="C251" s="145"/>
      <c r="D251" s="220"/>
      <c r="E251" s="188"/>
      <c r="F251" s="150" t="s">
        <v>2291</v>
      </c>
      <c r="G251" s="152" t="s">
        <v>156</v>
      </c>
      <c r="H251" s="45" t="s">
        <v>1509</v>
      </c>
      <c r="I251" s="49"/>
      <c r="J251" s="100" t="s">
        <v>1012</v>
      </c>
      <c r="K251" s="172"/>
      <c r="L251" s="194" t="s">
        <v>1510</v>
      </c>
      <c r="M251" s="205"/>
      <c r="N251" s="50" t="str">
        <f>IF(I251="", "Nem ismert.", I251)</f>
        <v>Nem ismert.</v>
      </c>
    </row>
    <row r="252" spans="2:14" ht="94.5" customHeight="1" x14ac:dyDescent="0.35">
      <c r="B252" s="246"/>
      <c r="C252" s="188"/>
      <c r="D252" s="220"/>
      <c r="E252" s="188"/>
      <c r="F252" s="204"/>
      <c r="G252" s="203"/>
      <c r="H252" s="71"/>
      <c r="I252" s="33" t="s">
        <v>359</v>
      </c>
      <c r="J252" s="100" t="s">
        <v>1511</v>
      </c>
      <c r="K252" s="173"/>
      <c r="L252" s="202"/>
      <c r="M252" s="224"/>
      <c r="N252" s="50" t="str">
        <f t="shared" ref="N252:N272" si="10">IF(H252=TRUE, I252, "")</f>
        <v/>
      </c>
    </row>
    <row r="253" spans="2:14" ht="94.5" customHeight="1" x14ac:dyDescent="0.35">
      <c r="B253" s="246"/>
      <c r="C253" s="188"/>
      <c r="D253" s="220"/>
      <c r="E253" s="188"/>
      <c r="F253" s="204"/>
      <c r="G253" s="203"/>
      <c r="H253" s="71" t="b">
        <v>0</v>
      </c>
      <c r="I253" s="33" t="s">
        <v>360</v>
      </c>
      <c r="J253" s="100" t="s">
        <v>1512</v>
      </c>
      <c r="K253" s="173"/>
      <c r="L253" s="202"/>
      <c r="M253" s="224"/>
      <c r="N253" s="50" t="str">
        <f t="shared" si="10"/>
        <v/>
      </c>
    </row>
    <row r="254" spans="2:14" ht="94.5" customHeight="1" x14ac:dyDescent="0.35">
      <c r="B254" s="246"/>
      <c r="C254" s="188"/>
      <c r="D254" s="220"/>
      <c r="E254" s="188"/>
      <c r="F254" s="204"/>
      <c r="G254" s="203"/>
      <c r="H254" s="71"/>
      <c r="I254" s="33" t="s">
        <v>361</v>
      </c>
      <c r="J254" s="100" t="s">
        <v>1513</v>
      </c>
      <c r="K254" s="173"/>
      <c r="L254" s="202"/>
      <c r="M254" s="224"/>
      <c r="N254" s="50" t="str">
        <f t="shared" si="10"/>
        <v/>
      </c>
    </row>
    <row r="255" spans="2:14" ht="94.5" customHeight="1" x14ac:dyDescent="0.35">
      <c r="B255" s="246"/>
      <c r="C255" s="188"/>
      <c r="D255" s="220"/>
      <c r="E255" s="188"/>
      <c r="F255" s="204"/>
      <c r="G255" s="203"/>
      <c r="H255" s="71"/>
      <c r="I255" s="33" t="s">
        <v>362</v>
      </c>
      <c r="J255" s="100" t="s">
        <v>1514</v>
      </c>
      <c r="K255" s="173"/>
      <c r="L255" s="202"/>
      <c r="M255" s="224"/>
      <c r="N255" s="50" t="str">
        <f t="shared" si="10"/>
        <v/>
      </c>
    </row>
    <row r="256" spans="2:14" ht="94.5" customHeight="1" x14ac:dyDescent="0.35">
      <c r="B256" s="246"/>
      <c r="C256" s="188"/>
      <c r="D256" s="220"/>
      <c r="E256" s="188"/>
      <c r="F256" s="204"/>
      <c r="G256" s="203"/>
      <c r="H256" s="71"/>
      <c r="I256" s="33" t="s">
        <v>363</v>
      </c>
      <c r="J256" s="100" t="s">
        <v>1515</v>
      </c>
      <c r="K256" s="173"/>
      <c r="L256" s="202"/>
      <c r="M256" s="224"/>
      <c r="N256" s="50" t="str">
        <f t="shared" si="10"/>
        <v/>
      </c>
    </row>
    <row r="257" spans="2:14" ht="94.5" customHeight="1" x14ac:dyDescent="0.35">
      <c r="B257" s="246"/>
      <c r="C257" s="188"/>
      <c r="D257" s="220"/>
      <c r="E257" s="188"/>
      <c r="F257" s="204"/>
      <c r="G257" s="203"/>
      <c r="H257" s="71"/>
      <c r="I257" s="33" t="s">
        <v>364</v>
      </c>
      <c r="J257" s="100" t="s">
        <v>1516</v>
      </c>
      <c r="K257" s="173"/>
      <c r="L257" s="202"/>
      <c r="M257" s="224"/>
      <c r="N257" s="50" t="str">
        <f t="shared" si="10"/>
        <v/>
      </c>
    </row>
    <row r="258" spans="2:14" ht="94.5" customHeight="1" x14ac:dyDescent="0.35">
      <c r="B258" s="246"/>
      <c r="C258" s="188"/>
      <c r="D258" s="220"/>
      <c r="E258" s="188"/>
      <c r="F258" s="204"/>
      <c r="G258" s="203"/>
      <c r="H258" s="71"/>
      <c r="I258" s="33" t="s">
        <v>365</v>
      </c>
      <c r="J258" s="100" t="s">
        <v>1517</v>
      </c>
      <c r="K258" s="173"/>
      <c r="L258" s="202"/>
      <c r="M258" s="224"/>
      <c r="N258" s="50" t="str">
        <f t="shared" si="10"/>
        <v/>
      </c>
    </row>
    <row r="259" spans="2:14" ht="94.5" customHeight="1" x14ac:dyDescent="0.35">
      <c r="B259" s="246"/>
      <c r="C259" s="188"/>
      <c r="D259" s="220"/>
      <c r="E259" s="188"/>
      <c r="F259" s="204"/>
      <c r="G259" s="203"/>
      <c r="H259" s="71" t="b">
        <v>0</v>
      </c>
      <c r="I259" s="33" t="s">
        <v>366</v>
      </c>
      <c r="J259" s="100" t="s">
        <v>1518</v>
      </c>
      <c r="K259" s="173"/>
      <c r="L259" s="202"/>
      <c r="M259" s="224"/>
      <c r="N259" s="50" t="str">
        <f t="shared" si="10"/>
        <v/>
      </c>
    </row>
    <row r="260" spans="2:14" ht="94.5" customHeight="1" x14ac:dyDescent="0.35">
      <c r="B260" s="246"/>
      <c r="C260" s="188"/>
      <c r="D260" s="220"/>
      <c r="E260" s="188"/>
      <c r="F260" s="204"/>
      <c r="G260" s="203"/>
      <c r="H260" s="71"/>
      <c r="I260" s="33" t="s">
        <v>367</v>
      </c>
      <c r="J260" s="100" t="s">
        <v>1519</v>
      </c>
      <c r="K260" s="173"/>
      <c r="L260" s="202"/>
      <c r="M260" s="224"/>
      <c r="N260" s="50" t="str">
        <f t="shared" si="10"/>
        <v/>
      </c>
    </row>
    <row r="261" spans="2:14" ht="94.5" customHeight="1" x14ac:dyDescent="0.35">
      <c r="B261" s="246"/>
      <c r="C261" s="188"/>
      <c r="D261" s="220"/>
      <c r="E261" s="188"/>
      <c r="F261" s="204"/>
      <c r="G261" s="203"/>
      <c r="H261" s="71"/>
      <c r="I261" s="33" t="s">
        <v>368</v>
      </c>
      <c r="J261" s="100" t="s">
        <v>1520</v>
      </c>
      <c r="K261" s="173"/>
      <c r="L261" s="202"/>
      <c r="M261" s="224"/>
      <c r="N261" s="50" t="str">
        <f t="shared" si="10"/>
        <v/>
      </c>
    </row>
    <row r="262" spans="2:14" ht="94.5" customHeight="1" x14ac:dyDescent="0.35">
      <c r="B262" s="246"/>
      <c r="C262" s="188"/>
      <c r="D262" s="220"/>
      <c r="E262" s="188"/>
      <c r="F262" s="204"/>
      <c r="G262" s="203"/>
      <c r="H262" s="71"/>
      <c r="I262" s="33" t="s">
        <v>369</v>
      </c>
      <c r="J262" s="100" t="s">
        <v>1521</v>
      </c>
      <c r="K262" s="173"/>
      <c r="L262" s="202"/>
      <c r="M262" s="224"/>
      <c r="N262" s="50" t="str">
        <f t="shared" si="10"/>
        <v/>
      </c>
    </row>
    <row r="263" spans="2:14" ht="94.5" customHeight="1" x14ac:dyDescent="0.35">
      <c r="B263" s="246"/>
      <c r="C263" s="188"/>
      <c r="D263" s="220"/>
      <c r="E263" s="188"/>
      <c r="F263" s="204"/>
      <c r="G263" s="203"/>
      <c r="H263" s="71"/>
      <c r="I263" s="33" t="s">
        <v>370</v>
      </c>
      <c r="J263" s="100" t="s">
        <v>1522</v>
      </c>
      <c r="K263" s="173"/>
      <c r="L263" s="202"/>
      <c r="M263" s="224"/>
      <c r="N263" s="50" t="str">
        <f t="shared" si="10"/>
        <v/>
      </c>
    </row>
    <row r="264" spans="2:14" ht="94.5" customHeight="1" x14ac:dyDescent="0.35">
      <c r="B264" s="246"/>
      <c r="C264" s="188"/>
      <c r="D264" s="220"/>
      <c r="E264" s="188"/>
      <c r="F264" s="204"/>
      <c r="G264" s="203"/>
      <c r="H264" s="71"/>
      <c r="I264" s="33" t="s">
        <v>371</v>
      </c>
      <c r="J264" s="100" t="s">
        <v>1523</v>
      </c>
      <c r="K264" s="173"/>
      <c r="L264" s="202"/>
      <c r="M264" s="224"/>
      <c r="N264" s="50" t="str">
        <f t="shared" si="10"/>
        <v/>
      </c>
    </row>
    <row r="265" spans="2:14" ht="94.5" customHeight="1" x14ac:dyDescent="0.35">
      <c r="B265" s="246"/>
      <c r="C265" s="188"/>
      <c r="D265" s="220"/>
      <c r="E265" s="188"/>
      <c r="F265" s="204"/>
      <c r="G265" s="203"/>
      <c r="H265" s="71" t="b">
        <v>0</v>
      </c>
      <c r="I265" s="33" t="s">
        <v>372</v>
      </c>
      <c r="J265" s="100" t="s">
        <v>1524</v>
      </c>
      <c r="K265" s="173"/>
      <c r="L265" s="202"/>
      <c r="M265" s="224"/>
      <c r="N265" s="50" t="str">
        <f t="shared" si="10"/>
        <v/>
      </c>
    </row>
    <row r="266" spans="2:14" ht="94.5" customHeight="1" x14ac:dyDescent="0.35">
      <c r="B266" s="246"/>
      <c r="C266" s="188"/>
      <c r="D266" s="220"/>
      <c r="E266" s="188"/>
      <c r="F266" s="204"/>
      <c r="G266" s="203"/>
      <c r="H266" s="71"/>
      <c r="I266" s="33" t="s">
        <v>373</v>
      </c>
      <c r="J266" s="100" t="s">
        <v>1525</v>
      </c>
      <c r="K266" s="173"/>
      <c r="L266" s="202"/>
      <c r="M266" s="224"/>
      <c r="N266" s="50" t="str">
        <f t="shared" si="10"/>
        <v/>
      </c>
    </row>
    <row r="267" spans="2:14" ht="94.5" customHeight="1" x14ac:dyDescent="0.35">
      <c r="B267" s="246"/>
      <c r="C267" s="188"/>
      <c r="D267" s="220"/>
      <c r="E267" s="188"/>
      <c r="F267" s="204"/>
      <c r="G267" s="203"/>
      <c r="H267" s="71"/>
      <c r="I267" s="33" t="s">
        <v>374</v>
      </c>
      <c r="J267" s="100" t="s">
        <v>1526</v>
      </c>
      <c r="K267" s="173"/>
      <c r="L267" s="202"/>
      <c r="M267" s="224"/>
      <c r="N267" s="50" t="str">
        <f t="shared" si="10"/>
        <v/>
      </c>
    </row>
    <row r="268" spans="2:14" ht="94.5" customHeight="1" x14ac:dyDescent="0.35">
      <c r="B268" s="246"/>
      <c r="C268" s="188"/>
      <c r="D268" s="220"/>
      <c r="E268" s="188"/>
      <c r="F268" s="204"/>
      <c r="G268" s="203"/>
      <c r="H268" s="71"/>
      <c r="I268" s="33" t="s">
        <v>375</v>
      </c>
      <c r="J268" s="100" t="s">
        <v>1527</v>
      </c>
      <c r="K268" s="173"/>
      <c r="L268" s="202"/>
      <c r="M268" s="224"/>
      <c r="N268" s="50" t="str">
        <f t="shared" si="10"/>
        <v/>
      </c>
    </row>
    <row r="269" spans="2:14" ht="94.5" customHeight="1" x14ac:dyDescent="0.35">
      <c r="B269" s="246"/>
      <c r="C269" s="188"/>
      <c r="D269" s="220"/>
      <c r="E269" s="188"/>
      <c r="F269" s="204"/>
      <c r="G269" s="203"/>
      <c r="H269" s="71"/>
      <c r="I269" s="33" t="s">
        <v>376</v>
      </c>
      <c r="J269" s="100" t="s">
        <v>1528</v>
      </c>
      <c r="K269" s="173"/>
      <c r="L269" s="202"/>
      <c r="M269" s="224"/>
      <c r="N269" s="50" t="str">
        <f t="shared" si="10"/>
        <v/>
      </c>
    </row>
    <row r="270" spans="2:14" ht="94.5" customHeight="1" x14ac:dyDescent="0.35">
      <c r="B270" s="246"/>
      <c r="C270" s="188"/>
      <c r="D270" s="220"/>
      <c r="E270" s="188"/>
      <c r="F270" s="204"/>
      <c r="G270" s="203"/>
      <c r="H270" s="71" t="b">
        <v>0</v>
      </c>
      <c r="I270" s="33" t="s">
        <v>377</v>
      </c>
      <c r="J270" s="100" t="s">
        <v>1529</v>
      </c>
      <c r="K270" s="173"/>
      <c r="L270" s="202"/>
      <c r="M270" s="224"/>
      <c r="N270" s="50" t="str">
        <f t="shared" si="10"/>
        <v/>
      </c>
    </row>
    <row r="271" spans="2:14" ht="94.5" customHeight="1" x14ac:dyDescent="0.35">
      <c r="B271" s="246"/>
      <c r="C271" s="188"/>
      <c r="D271" s="220"/>
      <c r="E271" s="188"/>
      <c r="F271" s="204"/>
      <c r="G271" s="203"/>
      <c r="H271" s="71"/>
      <c r="I271" s="33" t="s">
        <v>378</v>
      </c>
      <c r="J271" s="100" t="s">
        <v>1530</v>
      </c>
      <c r="K271" s="173"/>
      <c r="L271" s="202"/>
      <c r="M271" s="224"/>
      <c r="N271" s="50" t="str">
        <f t="shared" si="10"/>
        <v/>
      </c>
    </row>
    <row r="272" spans="2:14" ht="94.5" customHeight="1" x14ac:dyDescent="0.35">
      <c r="B272" s="247"/>
      <c r="C272" s="146"/>
      <c r="D272" s="220"/>
      <c r="E272" s="188"/>
      <c r="F272" s="204"/>
      <c r="G272" s="153"/>
      <c r="H272" s="71"/>
      <c r="I272" s="33" t="s">
        <v>379</v>
      </c>
      <c r="J272" s="100" t="s">
        <v>1531</v>
      </c>
      <c r="K272" s="174"/>
      <c r="L272" s="201"/>
      <c r="M272" s="206"/>
      <c r="N272" s="50" t="str">
        <f t="shared" si="10"/>
        <v/>
      </c>
    </row>
    <row r="273" spans="2:14" ht="126" customHeight="1" x14ac:dyDescent="0.35">
      <c r="B273" s="314" t="s">
        <v>157</v>
      </c>
      <c r="C273" s="8"/>
      <c r="D273" s="220"/>
      <c r="E273" s="188"/>
      <c r="F273" s="204"/>
      <c r="G273" s="7" t="s">
        <v>834</v>
      </c>
      <c r="H273" s="45" t="s">
        <v>1532</v>
      </c>
      <c r="I273" s="49"/>
      <c r="J273" s="46" t="s">
        <v>1533</v>
      </c>
      <c r="K273" s="121" t="s">
        <v>25</v>
      </c>
      <c r="L273" s="59" t="s">
        <v>1534</v>
      </c>
      <c r="M273" s="60"/>
      <c r="N273" s="50" t="str">
        <f>IF(I273="", "Nem ismert.", I273)</f>
        <v>Nem ismert.</v>
      </c>
    </row>
    <row r="274" spans="2:14" ht="49.5" customHeight="1" x14ac:dyDescent="0.35">
      <c r="B274" s="143" t="s">
        <v>159</v>
      </c>
      <c r="C274" s="145"/>
      <c r="D274" s="220"/>
      <c r="E274" s="188"/>
      <c r="F274" s="204"/>
      <c r="G274" s="152" t="s">
        <v>794</v>
      </c>
      <c r="H274" s="45" t="s">
        <v>1535</v>
      </c>
      <c r="I274" s="4" t="s">
        <v>990</v>
      </c>
      <c r="J274" s="54"/>
      <c r="K274" s="172" t="s">
        <v>44</v>
      </c>
      <c r="L274" s="194" t="s">
        <v>1536</v>
      </c>
      <c r="M274" s="205"/>
      <c r="N274" s="66" t="str">
        <f t="shared" ref="N274" si="11">IF(J274="", "Nem ismert.", J274)</f>
        <v>Nem ismert.</v>
      </c>
    </row>
    <row r="275" spans="2:14" ht="49.5" customHeight="1" x14ac:dyDescent="0.35">
      <c r="B275" s="187"/>
      <c r="C275" s="188"/>
      <c r="D275" s="220"/>
      <c r="E275" s="188"/>
      <c r="F275" s="204"/>
      <c r="G275" s="203"/>
      <c r="H275" s="45" t="s">
        <v>1537</v>
      </c>
      <c r="I275" s="4" t="s">
        <v>991</v>
      </c>
      <c r="J275" s="55"/>
      <c r="K275" s="173"/>
      <c r="L275" s="202"/>
      <c r="M275" s="224"/>
      <c r="N275" s="56" t="str">
        <f t="shared" ref="N275:N279" si="12">IF(J275="", "Nem ismert.", J275)</f>
        <v>Nem ismert.</v>
      </c>
    </row>
    <row r="276" spans="2:14" ht="49.5" customHeight="1" x14ac:dyDescent="0.35">
      <c r="B276" s="187"/>
      <c r="C276" s="188"/>
      <c r="D276" s="220"/>
      <c r="E276" s="188"/>
      <c r="F276" s="204"/>
      <c r="G276" s="203"/>
      <c r="H276" s="45" t="s">
        <v>1538</v>
      </c>
      <c r="I276" s="4" t="s">
        <v>916</v>
      </c>
      <c r="J276" s="54"/>
      <c r="K276" s="173"/>
      <c r="L276" s="202"/>
      <c r="M276" s="224"/>
      <c r="N276" s="66" t="str">
        <f t="shared" si="12"/>
        <v>Nem ismert.</v>
      </c>
    </row>
    <row r="277" spans="2:14" ht="49.5" customHeight="1" x14ac:dyDescent="0.35">
      <c r="B277" s="144"/>
      <c r="C277" s="146"/>
      <c r="D277" s="220"/>
      <c r="E277" s="188"/>
      <c r="F277" s="204"/>
      <c r="G277" s="153"/>
      <c r="H277" s="45" t="s">
        <v>1539</v>
      </c>
      <c r="I277" s="4" t="s">
        <v>917</v>
      </c>
      <c r="J277" s="55"/>
      <c r="K277" s="174"/>
      <c r="L277" s="201"/>
      <c r="M277" s="206"/>
      <c r="N277" s="56" t="str">
        <f t="shared" si="12"/>
        <v>Nem ismert.</v>
      </c>
    </row>
    <row r="278" spans="2:14" ht="63.75" customHeight="1" x14ac:dyDescent="0.35">
      <c r="B278" s="185" t="s">
        <v>161</v>
      </c>
      <c r="C278" s="141"/>
      <c r="D278" s="220"/>
      <c r="E278" s="188"/>
      <c r="F278" s="204"/>
      <c r="G278" s="152" t="s">
        <v>162</v>
      </c>
      <c r="H278" s="45" t="s">
        <v>1540</v>
      </c>
      <c r="I278" s="4" t="s">
        <v>725</v>
      </c>
      <c r="J278" s="55"/>
      <c r="K278" s="172" t="s">
        <v>724</v>
      </c>
      <c r="L278" s="185" t="s">
        <v>1541</v>
      </c>
      <c r="M278" s="141"/>
      <c r="N278" s="56" t="str">
        <f t="shared" si="12"/>
        <v>Nem ismert.</v>
      </c>
    </row>
    <row r="279" spans="2:14" ht="63.75" customHeight="1" x14ac:dyDescent="0.35">
      <c r="B279" s="186"/>
      <c r="C279" s="142"/>
      <c r="D279" s="216"/>
      <c r="E279" s="146"/>
      <c r="F279" s="151"/>
      <c r="G279" s="153"/>
      <c r="H279" s="45" t="s">
        <v>1542</v>
      </c>
      <c r="I279" s="4" t="s">
        <v>726</v>
      </c>
      <c r="J279" s="55"/>
      <c r="K279" s="174"/>
      <c r="L279" s="186"/>
      <c r="M279" s="142"/>
      <c r="N279" s="56" t="str">
        <f t="shared" si="12"/>
        <v>Nem ismert.</v>
      </c>
    </row>
    <row r="280" spans="2:14" ht="87.5" x14ac:dyDescent="0.35">
      <c r="B280" s="15" t="s">
        <v>163</v>
      </c>
      <c r="C280" s="8"/>
      <c r="D280" s="215" t="s">
        <v>40</v>
      </c>
      <c r="E280" s="145"/>
      <c r="F280" s="175" t="s">
        <v>2292</v>
      </c>
      <c r="G280" s="7" t="s">
        <v>835</v>
      </c>
      <c r="H280" s="45" t="s">
        <v>1543</v>
      </c>
      <c r="I280" s="49"/>
      <c r="J280" s="45" t="s">
        <v>1544</v>
      </c>
      <c r="K280" s="121" t="s">
        <v>56</v>
      </c>
      <c r="L280" s="59" t="s">
        <v>1545</v>
      </c>
      <c r="M280" s="60"/>
      <c r="N280" s="50" t="str">
        <f>IF(I280="", "Nem ismert.", I280)</f>
        <v>Nem ismert.</v>
      </c>
    </row>
    <row r="281" spans="2:14" ht="41.25" customHeight="1" x14ac:dyDescent="0.35">
      <c r="B281" s="143" t="s">
        <v>1546</v>
      </c>
      <c r="C281" s="145" t="s">
        <v>1547</v>
      </c>
      <c r="D281" s="220"/>
      <c r="E281" s="188"/>
      <c r="F281" s="175"/>
      <c r="G281" s="162" t="s">
        <v>2323</v>
      </c>
      <c r="H281" s="72"/>
      <c r="I281" s="33" t="s">
        <v>383</v>
      </c>
      <c r="J281" s="45" t="s">
        <v>1548</v>
      </c>
      <c r="K281" s="159"/>
      <c r="L281" s="194" t="s">
        <v>1549</v>
      </c>
      <c r="M281" s="205" t="s">
        <v>1550</v>
      </c>
      <c r="N281" s="50" t="str">
        <f t="shared" ref="N281:N287" si="13">IF(H281=TRUE, I281, "")</f>
        <v/>
      </c>
    </row>
    <row r="282" spans="2:14" ht="41.25" customHeight="1" x14ac:dyDescent="0.35">
      <c r="B282" s="187"/>
      <c r="C282" s="188"/>
      <c r="D282" s="220"/>
      <c r="E282" s="188"/>
      <c r="F282" s="175"/>
      <c r="G282" s="171"/>
      <c r="H282" s="72"/>
      <c r="I282" s="33" t="s">
        <v>384</v>
      </c>
      <c r="J282" s="45" t="s">
        <v>1551</v>
      </c>
      <c r="K282" s="160"/>
      <c r="L282" s="202"/>
      <c r="M282" s="224"/>
      <c r="N282" s="50" t="str">
        <f t="shared" si="13"/>
        <v/>
      </c>
    </row>
    <row r="283" spans="2:14" ht="41.25" customHeight="1" x14ac:dyDescent="0.35">
      <c r="B283" s="187"/>
      <c r="C283" s="188"/>
      <c r="D283" s="220"/>
      <c r="E283" s="188"/>
      <c r="F283" s="175"/>
      <c r="G283" s="171"/>
      <c r="H283" s="72"/>
      <c r="I283" s="33" t="s">
        <v>385</v>
      </c>
      <c r="J283" s="45" t="s">
        <v>1552</v>
      </c>
      <c r="K283" s="160"/>
      <c r="L283" s="202"/>
      <c r="M283" s="224"/>
      <c r="N283" s="50" t="str">
        <f t="shared" si="13"/>
        <v/>
      </c>
    </row>
    <row r="284" spans="2:14" ht="41.25" customHeight="1" x14ac:dyDescent="0.35">
      <c r="B284" s="187"/>
      <c r="C284" s="188"/>
      <c r="D284" s="220"/>
      <c r="E284" s="188"/>
      <c r="F284" s="175"/>
      <c r="G284" s="171"/>
      <c r="H284" s="72"/>
      <c r="I284" s="33" t="s">
        <v>386</v>
      </c>
      <c r="J284" s="45" t="s">
        <v>1553</v>
      </c>
      <c r="K284" s="160"/>
      <c r="L284" s="202"/>
      <c r="M284" s="224"/>
      <c r="N284" s="50" t="str">
        <f t="shared" si="13"/>
        <v/>
      </c>
    </row>
    <row r="285" spans="2:14" ht="41.25" customHeight="1" x14ac:dyDescent="0.35">
      <c r="B285" s="187"/>
      <c r="C285" s="188"/>
      <c r="D285" s="220"/>
      <c r="E285" s="188"/>
      <c r="F285" s="175"/>
      <c r="G285" s="171"/>
      <c r="H285" s="72"/>
      <c r="I285" s="33" t="s">
        <v>387</v>
      </c>
      <c r="J285" s="45" t="s">
        <v>1554</v>
      </c>
      <c r="K285" s="160"/>
      <c r="L285" s="202"/>
      <c r="M285" s="224"/>
      <c r="N285" s="50" t="str">
        <f t="shared" si="13"/>
        <v/>
      </c>
    </row>
    <row r="286" spans="2:14" ht="41.25" customHeight="1" x14ac:dyDescent="0.35">
      <c r="B286" s="187"/>
      <c r="C286" s="188"/>
      <c r="D286" s="220"/>
      <c r="E286" s="188"/>
      <c r="F286" s="175"/>
      <c r="G286" s="171"/>
      <c r="H286" s="72"/>
      <c r="I286" s="33" t="s">
        <v>388</v>
      </c>
      <c r="J286" s="45" t="s">
        <v>1555</v>
      </c>
      <c r="K286" s="160"/>
      <c r="L286" s="202"/>
      <c r="M286" s="224"/>
      <c r="N286" s="50" t="str">
        <f t="shared" si="13"/>
        <v/>
      </c>
    </row>
    <row r="287" spans="2:14" ht="41.25" customHeight="1" x14ac:dyDescent="0.35">
      <c r="B287" s="187"/>
      <c r="C287" s="188"/>
      <c r="D287" s="220"/>
      <c r="E287" s="188"/>
      <c r="F287" s="175"/>
      <c r="G287" s="171"/>
      <c r="H287" s="72" t="b">
        <v>0</v>
      </c>
      <c r="I287" s="33" t="s">
        <v>389</v>
      </c>
      <c r="J287" s="46" t="s">
        <v>1556</v>
      </c>
      <c r="K287" s="160"/>
      <c r="L287" s="202"/>
      <c r="M287" s="224"/>
      <c r="N287" s="50" t="str">
        <f t="shared" si="13"/>
        <v/>
      </c>
    </row>
    <row r="288" spans="2:14" ht="41.25" customHeight="1" x14ac:dyDescent="0.35">
      <c r="B288" s="144"/>
      <c r="C288" s="146"/>
      <c r="D288" s="220"/>
      <c r="E288" s="188"/>
      <c r="F288" s="175"/>
      <c r="G288" s="163"/>
      <c r="H288" s="72" t="b">
        <v>0</v>
      </c>
      <c r="I288" s="33" t="s">
        <v>727</v>
      </c>
      <c r="J288" s="49"/>
      <c r="K288" s="161"/>
      <c r="L288" s="201"/>
      <c r="M288" s="206"/>
      <c r="N288" s="62" t="str">
        <f>IF(J288="", "", J288)</f>
        <v/>
      </c>
    </row>
    <row r="289" spans="2:14" ht="72" x14ac:dyDescent="0.35">
      <c r="B289" s="15" t="s">
        <v>1557</v>
      </c>
      <c r="C289" s="8" t="s">
        <v>1558</v>
      </c>
      <c r="D289" s="220"/>
      <c r="E289" s="188"/>
      <c r="F289" s="175"/>
      <c r="G289" s="9" t="s">
        <v>229</v>
      </c>
      <c r="H289" s="45" t="s">
        <v>1559</v>
      </c>
      <c r="I289" s="49"/>
      <c r="J289" s="45" t="s">
        <v>1560</v>
      </c>
      <c r="K289" s="123"/>
      <c r="L289" s="59" t="s">
        <v>1561</v>
      </c>
      <c r="M289" s="60" t="s">
        <v>1562</v>
      </c>
      <c r="N289" s="50" t="str">
        <f t="shared" ref="N289:N305" si="14">IF(I289="", "Nem ismert.", I289)</f>
        <v>Nem ismert.</v>
      </c>
    </row>
    <row r="290" spans="2:14" ht="108" x14ac:dyDescent="0.35">
      <c r="B290" s="15" t="s">
        <v>165</v>
      </c>
      <c r="C290" s="8"/>
      <c r="D290" s="220"/>
      <c r="E290" s="188"/>
      <c r="F290" s="175" t="s">
        <v>2293</v>
      </c>
      <c r="G290" s="7" t="s">
        <v>57</v>
      </c>
      <c r="H290" s="45" t="s">
        <v>1563</v>
      </c>
      <c r="I290" s="49"/>
      <c r="J290" s="45" t="s">
        <v>1564</v>
      </c>
      <c r="K290" s="121" t="s">
        <v>813</v>
      </c>
      <c r="L290" s="59" t="s">
        <v>1565</v>
      </c>
      <c r="M290" s="60"/>
      <c r="N290" s="50" t="str">
        <f t="shared" si="14"/>
        <v>Nem ismert.</v>
      </c>
    </row>
    <row r="291" spans="2:14" ht="72" x14ac:dyDescent="0.35">
      <c r="B291" s="15" t="s">
        <v>1566</v>
      </c>
      <c r="C291" s="8" t="s">
        <v>1567</v>
      </c>
      <c r="D291" s="220"/>
      <c r="E291" s="188"/>
      <c r="F291" s="175"/>
      <c r="G291" s="9" t="s">
        <v>728</v>
      </c>
      <c r="H291" s="45" t="s">
        <v>1568</v>
      </c>
      <c r="I291" s="55"/>
      <c r="J291" s="45" t="s">
        <v>1569</v>
      </c>
      <c r="K291" s="123"/>
      <c r="L291" s="59" t="s">
        <v>1570</v>
      </c>
      <c r="M291" s="60" t="s">
        <v>1571</v>
      </c>
      <c r="N291" s="56" t="str">
        <f t="shared" si="14"/>
        <v>Nem ismert.</v>
      </c>
    </row>
    <row r="292" spans="2:14" ht="90" x14ac:dyDescent="0.35">
      <c r="B292" s="15" t="s">
        <v>166</v>
      </c>
      <c r="C292" s="8"/>
      <c r="D292" s="220"/>
      <c r="E292" s="188"/>
      <c r="F292" s="12" t="s">
        <v>2294</v>
      </c>
      <c r="G292" s="7" t="s">
        <v>266</v>
      </c>
      <c r="H292" s="45" t="s">
        <v>1572</v>
      </c>
      <c r="I292" s="49"/>
      <c r="J292" s="45" t="s">
        <v>1573</v>
      </c>
      <c r="K292" s="123"/>
      <c r="L292" s="59" t="s">
        <v>1574</v>
      </c>
      <c r="M292" s="60"/>
      <c r="N292" s="50" t="str">
        <f t="shared" si="14"/>
        <v>Nem ismert.</v>
      </c>
    </row>
    <row r="293" spans="2:14" ht="179.25" customHeight="1" x14ac:dyDescent="0.35">
      <c r="B293" s="143" t="s">
        <v>167</v>
      </c>
      <c r="C293" s="145"/>
      <c r="D293" s="220"/>
      <c r="E293" s="188"/>
      <c r="F293" s="212" t="s">
        <v>58</v>
      </c>
      <c r="G293" s="152" t="s">
        <v>168</v>
      </c>
      <c r="H293" s="45" t="s">
        <v>1575</v>
      </c>
      <c r="I293" s="22" t="s">
        <v>992</v>
      </c>
      <c r="J293" s="54"/>
      <c r="K293" s="192" t="s">
        <v>836</v>
      </c>
      <c r="L293" s="194" t="s">
        <v>1576</v>
      </c>
      <c r="M293" s="196"/>
      <c r="N293" s="66" t="str">
        <f>IF(J293="", "Nem ismert.", J293)</f>
        <v>Nem ismert.</v>
      </c>
    </row>
    <row r="294" spans="2:14" ht="179.25" customHeight="1" x14ac:dyDescent="0.35">
      <c r="B294" s="144"/>
      <c r="C294" s="146"/>
      <c r="D294" s="216"/>
      <c r="E294" s="146"/>
      <c r="F294" s="214"/>
      <c r="G294" s="153"/>
      <c r="H294" s="45" t="s">
        <v>1577</v>
      </c>
      <c r="I294" s="22" t="s">
        <v>935</v>
      </c>
      <c r="J294" s="54"/>
      <c r="K294" s="193"/>
      <c r="L294" s="195"/>
      <c r="M294" s="197"/>
      <c r="N294" s="66" t="str">
        <f>IF(J294="", "Nem ismert.", J294)</f>
        <v>Nem ismert.</v>
      </c>
    </row>
    <row r="295" spans="2:14" ht="196.5" x14ac:dyDescent="0.35">
      <c r="B295" s="314" t="s">
        <v>169</v>
      </c>
      <c r="C295" s="8"/>
      <c r="D295" s="25" t="s">
        <v>26</v>
      </c>
      <c r="E295" s="13"/>
      <c r="F295" s="21" t="s">
        <v>2266</v>
      </c>
      <c r="G295" s="7" t="s">
        <v>71</v>
      </c>
      <c r="H295" s="45" t="s">
        <v>1578</v>
      </c>
      <c r="I295" s="49"/>
      <c r="J295" s="46" t="s">
        <v>1579</v>
      </c>
      <c r="K295" s="121"/>
      <c r="L295" s="59" t="s">
        <v>1580</v>
      </c>
      <c r="M295" s="60"/>
      <c r="N295" s="50" t="str">
        <f t="shared" si="14"/>
        <v>Nem ismert.</v>
      </c>
    </row>
    <row r="296" spans="2:14" ht="78.75" customHeight="1" x14ac:dyDescent="0.35">
      <c r="B296" s="143" t="s">
        <v>170</v>
      </c>
      <c r="C296" s="145"/>
      <c r="D296" s="215" t="s">
        <v>41</v>
      </c>
      <c r="E296" s="145"/>
      <c r="F296" s="150" t="s">
        <v>74</v>
      </c>
      <c r="G296" s="152" t="s">
        <v>729</v>
      </c>
      <c r="H296" s="45" t="s">
        <v>1581</v>
      </c>
      <c r="I296" s="22" t="s">
        <v>1010</v>
      </c>
      <c r="J296" s="55"/>
      <c r="K296" s="154"/>
      <c r="L296" s="194" t="s">
        <v>1582</v>
      </c>
      <c r="M296" s="205"/>
      <c r="N296" s="56" t="str">
        <f>IF(J296="", "Nem ismert.", J296)</f>
        <v>Nem ismert.</v>
      </c>
    </row>
    <row r="297" spans="2:14" ht="78.75" customHeight="1" x14ac:dyDescent="0.35">
      <c r="B297" s="144"/>
      <c r="C297" s="146"/>
      <c r="D297" s="220"/>
      <c r="E297" s="188"/>
      <c r="F297" s="151"/>
      <c r="G297" s="153"/>
      <c r="H297" s="45"/>
      <c r="I297" s="22" t="s">
        <v>936</v>
      </c>
      <c r="J297" s="55"/>
      <c r="K297" s="155"/>
      <c r="L297" s="201"/>
      <c r="M297" s="206"/>
      <c r="N297" s="56" t="str">
        <f>IF(J297="", "Nem ismert.", J297)</f>
        <v>Nem ismert.</v>
      </c>
    </row>
    <row r="298" spans="2:14" ht="78.75" customHeight="1" x14ac:dyDescent="0.35">
      <c r="B298" s="143" t="s">
        <v>171</v>
      </c>
      <c r="C298" s="145"/>
      <c r="D298" s="220"/>
      <c r="E298" s="188"/>
      <c r="F298" s="150" t="s">
        <v>75</v>
      </c>
      <c r="G298" s="152" t="s">
        <v>730</v>
      </c>
      <c r="H298" s="45" t="s">
        <v>1583</v>
      </c>
      <c r="I298" s="22" t="s">
        <v>1584</v>
      </c>
      <c r="J298" s="55"/>
      <c r="K298" s="154"/>
      <c r="L298" s="194" t="s">
        <v>1585</v>
      </c>
      <c r="M298" s="205"/>
      <c r="N298" s="56" t="str">
        <f>IF(J298="", "Nem ismert.", J298)</f>
        <v>Nem ismert.</v>
      </c>
    </row>
    <row r="299" spans="2:14" ht="78.75" customHeight="1" x14ac:dyDescent="0.35">
      <c r="B299" s="144"/>
      <c r="C299" s="146"/>
      <c r="D299" s="220"/>
      <c r="E299" s="188"/>
      <c r="F299" s="151"/>
      <c r="G299" s="153"/>
      <c r="H299" s="45"/>
      <c r="I299" s="22" t="s">
        <v>1586</v>
      </c>
      <c r="J299" s="55"/>
      <c r="K299" s="155"/>
      <c r="L299" s="201"/>
      <c r="M299" s="206"/>
      <c r="N299" s="56" t="str">
        <f>IF(J299="", "Nem ismert.", J299)</f>
        <v>Nem ismert.</v>
      </c>
    </row>
    <row r="300" spans="2:14" ht="91.5" customHeight="1" x14ac:dyDescent="0.35">
      <c r="B300" s="15" t="s">
        <v>172</v>
      </c>
      <c r="C300" s="8"/>
      <c r="D300" s="220"/>
      <c r="E300" s="188"/>
      <c r="F300" s="228" t="s">
        <v>2267</v>
      </c>
      <c r="G300" s="7" t="s">
        <v>72</v>
      </c>
      <c r="H300" s="45" t="s">
        <v>1587</v>
      </c>
      <c r="I300" s="49"/>
      <c r="J300" s="45" t="s">
        <v>1588</v>
      </c>
      <c r="K300" s="121" t="s">
        <v>49</v>
      </c>
      <c r="L300" s="59" t="s">
        <v>1589</v>
      </c>
      <c r="M300" s="60"/>
      <c r="N300" s="50" t="str">
        <f t="shared" si="14"/>
        <v>Nem ismert.</v>
      </c>
    </row>
    <row r="301" spans="2:14" ht="72" x14ac:dyDescent="0.35">
      <c r="B301" s="15" t="s">
        <v>1590</v>
      </c>
      <c r="C301" s="10" t="s">
        <v>1591</v>
      </c>
      <c r="D301" s="220"/>
      <c r="E301" s="188"/>
      <c r="F301" s="228"/>
      <c r="G301" s="9" t="s">
        <v>230</v>
      </c>
      <c r="H301" s="45" t="s">
        <v>1592</v>
      </c>
      <c r="I301" s="49"/>
      <c r="J301" s="45" t="s">
        <v>1593</v>
      </c>
      <c r="K301" s="121" t="s">
        <v>52</v>
      </c>
      <c r="L301" s="59" t="s">
        <v>1594</v>
      </c>
      <c r="M301" s="6" t="s">
        <v>1595</v>
      </c>
      <c r="N301" s="50" t="str">
        <f t="shared" si="14"/>
        <v>Nem ismert.</v>
      </c>
    </row>
    <row r="302" spans="2:14" ht="91.5" customHeight="1" x14ac:dyDescent="0.35">
      <c r="B302" s="15" t="s">
        <v>1596</v>
      </c>
      <c r="C302" s="10" t="s">
        <v>1597</v>
      </c>
      <c r="D302" s="220"/>
      <c r="E302" s="188"/>
      <c r="F302" s="228"/>
      <c r="G302" s="9" t="s">
        <v>231</v>
      </c>
      <c r="H302" s="45" t="s">
        <v>1598</v>
      </c>
      <c r="I302" s="49"/>
      <c r="J302" s="45" t="s">
        <v>1599</v>
      </c>
      <c r="K302" s="121" t="s">
        <v>48</v>
      </c>
      <c r="L302" s="59" t="s">
        <v>1600</v>
      </c>
      <c r="M302" s="6" t="s">
        <v>1601</v>
      </c>
      <c r="N302" s="50" t="str">
        <f t="shared" si="14"/>
        <v>Nem ismert.</v>
      </c>
    </row>
    <row r="303" spans="2:14" ht="93.75" customHeight="1" x14ac:dyDescent="0.35">
      <c r="B303" s="15" t="s">
        <v>1602</v>
      </c>
      <c r="C303" s="10" t="s">
        <v>1603</v>
      </c>
      <c r="D303" s="220"/>
      <c r="E303" s="188"/>
      <c r="F303" s="228"/>
      <c r="G303" s="9" t="s">
        <v>232</v>
      </c>
      <c r="H303" s="45" t="s">
        <v>1604</v>
      </c>
      <c r="I303" s="49"/>
      <c r="J303" s="45" t="s">
        <v>1605</v>
      </c>
      <c r="K303" s="127"/>
      <c r="L303" s="59" t="s">
        <v>1606</v>
      </c>
      <c r="M303" s="6" t="s">
        <v>1607</v>
      </c>
      <c r="N303" s="50" t="str">
        <f t="shared" si="14"/>
        <v>Nem ismert.</v>
      </c>
    </row>
    <row r="304" spans="2:14" ht="90" x14ac:dyDescent="0.35">
      <c r="B304" s="15" t="s">
        <v>1608</v>
      </c>
      <c r="C304" s="10" t="s">
        <v>1609</v>
      </c>
      <c r="D304" s="220"/>
      <c r="E304" s="188"/>
      <c r="F304" s="228"/>
      <c r="G304" s="9" t="s">
        <v>233</v>
      </c>
      <c r="H304" s="45" t="s">
        <v>1610</v>
      </c>
      <c r="I304" s="49"/>
      <c r="J304" s="45" t="s">
        <v>1611</v>
      </c>
      <c r="K304" s="127"/>
      <c r="L304" s="59" t="s">
        <v>1612</v>
      </c>
      <c r="M304" s="6" t="s">
        <v>1613</v>
      </c>
      <c r="N304" s="50" t="str">
        <f t="shared" si="14"/>
        <v>Nem ismert.</v>
      </c>
    </row>
    <row r="305" spans="2:14" ht="87" customHeight="1" x14ac:dyDescent="0.35">
      <c r="B305" s="15" t="s">
        <v>1614</v>
      </c>
      <c r="C305" s="10" t="s">
        <v>1615</v>
      </c>
      <c r="D305" s="220"/>
      <c r="E305" s="188"/>
      <c r="F305" s="228"/>
      <c r="G305" s="9" t="s">
        <v>795</v>
      </c>
      <c r="H305" s="45" t="s">
        <v>1616</v>
      </c>
      <c r="I305" s="49"/>
      <c r="J305" s="45" t="s">
        <v>1617</v>
      </c>
      <c r="K305" s="127"/>
      <c r="L305" s="59" t="s">
        <v>1618</v>
      </c>
      <c r="M305" s="6" t="s">
        <v>1619</v>
      </c>
      <c r="N305" s="50" t="str">
        <f t="shared" si="14"/>
        <v>Nem ismert.</v>
      </c>
    </row>
    <row r="306" spans="2:14" ht="127.5" customHeight="1" x14ac:dyDescent="0.35">
      <c r="B306" s="15" t="s">
        <v>1620</v>
      </c>
      <c r="C306" s="10" t="s">
        <v>1621</v>
      </c>
      <c r="D306" s="220"/>
      <c r="E306" s="188"/>
      <c r="F306" s="228"/>
      <c r="G306" s="9" t="s">
        <v>2324</v>
      </c>
      <c r="H306" s="45" t="s">
        <v>1622</v>
      </c>
      <c r="I306" s="49"/>
      <c r="J306" s="45" t="s">
        <v>1623</v>
      </c>
      <c r="K306" s="127"/>
      <c r="L306" s="59" t="s">
        <v>1624</v>
      </c>
      <c r="M306" s="6" t="s">
        <v>1625</v>
      </c>
      <c r="N306" s="50" t="str">
        <f>IF(I306="", "-", I306)</f>
        <v>-</v>
      </c>
    </row>
    <row r="307" spans="2:14" ht="52.5" x14ac:dyDescent="0.35">
      <c r="B307" s="15" t="s">
        <v>173</v>
      </c>
      <c r="C307" s="8"/>
      <c r="D307" s="220"/>
      <c r="E307" s="188"/>
      <c r="F307" s="150" t="s">
        <v>2268</v>
      </c>
      <c r="G307" s="7" t="s">
        <v>174</v>
      </c>
      <c r="H307" s="45" t="s">
        <v>1626</v>
      </c>
      <c r="I307" s="49"/>
      <c r="J307" s="46" t="s">
        <v>1627</v>
      </c>
      <c r="K307" s="172"/>
      <c r="L307" s="59" t="s">
        <v>1628</v>
      </c>
      <c r="M307" s="60"/>
      <c r="N307" s="50" t="str">
        <f>IF(I307="", "Nem ismert.", I307)</f>
        <v>Nem ismert.</v>
      </c>
    </row>
    <row r="308" spans="2:14" ht="71.25" customHeight="1" x14ac:dyDescent="0.35">
      <c r="B308" s="179" t="s">
        <v>1629</v>
      </c>
      <c r="C308" s="182" t="s">
        <v>1630</v>
      </c>
      <c r="D308" s="220"/>
      <c r="E308" s="188"/>
      <c r="F308" s="204"/>
      <c r="G308" s="162" t="s">
        <v>234</v>
      </c>
      <c r="H308" s="45" t="s">
        <v>1631</v>
      </c>
      <c r="I308" s="4" t="s">
        <v>731</v>
      </c>
      <c r="J308" s="69"/>
      <c r="K308" s="173"/>
      <c r="L308" s="208" t="s">
        <v>1632</v>
      </c>
      <c r="M308" s="147" t="s">
        <v>1633</v>
      </c>
      <c r="N308" s="70" t="str">
        <f t="shared" ref="N308:N309" si="15">IF(J308="", "Nem ismert.", J308)</f>
        <v>Nem ismert.</v>
      </c>
    </row>
    <row r="309" spans="2:14" ht="71.25" customHeight="1" x14ac:dyDescent="0.35">
      <c r="B309" s="181"/>
      <c r="C309" s="184"/>
      <c r="D309" s="216"/>
      <c r="E309" s="146"/>
      <c r="F309" s="151"/>
      <c r="G309" s="163"/>
      <c r="H309" s="45" t="s">
        <v>1634</v>
      </c>
      <c r="I309" s="4" t="s">
        <v>732</v>
      </c>
      <c r="J309" s="69"/>
      <c r="K309" s="174"/>
      <c r="L309" s="209"/>
      <c r="M309" s="148"/>
      <c r="N309" s="70" t="str">
        <f t="shared" si="15"/>
        <v>Nem ismert.</v>
      </c>
    </row>
    <row r="310" spans="2:14" ht="183" customHeight="1" x14ac:dyDescent="0.35">
      <c r="B310" s="16" t="s">
        <v>175</v>
      </c>
      <c r="C310" s="8"/>
      <c r="D310" s="215" t="s">
        <v>27</v>
      </c>
      <c r="E310" s="145"/>
      <c r="F310" s="21" t="s">
        <v>2269</v>
      </c>
      <c r="G310" s="7" t="s">
        <v>177</v>
      </c>
      <c r="H310" s="45" t="s">
        <v>1635</v>
      </c>
      <c r="I310" s="49"/>
      <c r="J310" s="45" t="s">
        <v>1636</v>
      </c>
      <c r="K310" s="121" t="s">
        <v>272</v>
      </c>
      <c r="L310" s="48" t="s">
        <v>1637</v>
      </c>
      <c r="M310" s="60"/>
      <c r="N310" s="50" t="str">
        <f t="shared" ref="N310:N321" si="16">IF(I310="", "Nem ismert.", I310)</f>
        <v>Nem ismert.</v>
      </c>
    </row>
    <row r="311" spans="2:14" ht="239.25" customHeight="1" x14ac:dyDescent="0.35">
      <c r="B311" s="16" t="s">
        <v>176</v>
      </c>
      <c r="C311" s="18"/>
      <c r="D311" s="220"/>
      <c r="E311" s="188"/>
      <c r="F311" s="24" t="s">
        <v>2270</v>
      </c>
      <c r="G311" s="7" t="s">
        <v>59</v>
      </c>
      <c r="H311" s="45" t="s">
        <v>1638</v>
      </c>
      <c r="I311" s="49"/>
      <c r="J311" s="45" t="s">
        <v>1639</v>
      </c>
      <c r="K311" s="123"/>
      <c r="L311" s="48" t="s">
        <v>1640</v>
      </c>
      <c r="M311" s="63"/>
      <c r="N311" s="50" t="str">
        <f t="shared" si="16"/>
        <v>Nem ismert.</v>
      </c>
    </row>
    <row r="312" spans="2:14" ht="234" x14ac:dyDescent="0.35">
      <c r="B312" s="16" t="s">
        <v>178</v>
      </c>
      <c r="C312" s="18"/>
      <c r="D312" s="220"/>
      <c r="E312" s="188"/>
      <c r="F312" s="21" t="s">
        <v>2271</v>
      </c>
      <c r="G312" s="7" t="s">
        <v>2325</v>
      </c>
      <c r="H312" s="45" t="s">
        <v>1641</v>
      </c>
      <c r="I312" s="49"/>
      <c r="J312" s="45" t="s">
        <v>1642</v>
      </c>
      <c r="K312" s="123"/>
      <c r="L312" s="48" t="s">
        <v>1643</v>
      </c>
      <c r="M312" s="63"/>
      <c r="N312" s="50" t="str">
        <f t="shared" si="16"/>
        <v>Nem ismert.</v>
      </c>
    </row>
    <row r="313" spans="2:14" ht="186.75" customHeight="1" x14ac:dyDescent="0.35">
      <c r="B313" s="16" t="s">
        <v>179</v>
      </c>
      <c r="C313" s="18"/>
      <c r="D313" s="220"/>
      <c r="E313" s="188"/>
      <c r="F313" s="21" t="s">
        <v>2272</v>
      </c>
      <c r="G313" s="7" t="s">
        <v>181</v>
      </c>
      <c r="H313" s="45" t="s">
        <v>1644</v>
      </c>
      <c r="I313" s="49"/>
      <c r="J313" s="45" t="s">
        <v>1645</v>
      </c>
      <c r="K313" s="123"/>
      <c r="L313" s="48" t="s">
        <v>1646</v>
      </c>
      <c r="M313" s="63"/>
      <c r="N313" s="50" t="str">
        <f t="shared" si="16"/>
        <v>Nem ismert.</v>
      </c>
    </row>
    <row r="314" spans="2:14" ht="236.25" customHeight="1" x14ac:dyDescent="0.35">
      <c r="B314" s="16" t="s">
        <v>180</v>
      </c>
      <c r="C314" s="18"/>
      <c r="D314" s="220"/>
      <c r="E314" s="188"/>
      <c r="F314" s="21" t="s">
        <v>2273</v>
      </c>
      <c r="G314" s="7" t="s">
        <v>839</v>
      </c>
      <c r="H314" s="45" t="s">
        <v>1647</v>
      </c>
      <c r="I314" s="49"/>
      <c r="J314" s="45" t="s">
        <v>1648</v>
      </c>
      <c r="K314" s="123"/>
      <c r="L314" s="48" t="s">
        <v>1649</v>
      </c>
      <c r="M314" s="63"/>
      <c r="N314" s="50" t="str">
        <f t="shared" si="16"/>
        <v>Nem ismert.</v>
      </c>
    </row>
    <row r="315" spans="2:14" ht="144" x14ac:dyDescent="0.35">
      <c r="B315" s="16" t="s">
        <v>182</v>
      </c>
      <c r="C315" s="18"/>
      <c r="D315" s="220"/>
      <c r="E315" s="188"/>
      <c r="F315" s="21" t="s">
        <v>2274</v>
      </c>
      <c r="G315" s="7" t="s">
        <v>185</v>
      </c>
      <c r="H315" s="45" t="s">
        <v>1650</v>
      </c>
      <c r="I315" s="49"/>
      <c r="J315" s="45" t="s">
        <v>1651</v>
      </c>
      <c r="K315" s="123"/>
      <c r="L315" s="48" t="s">
        <v>1652</v>
      </c>
      <c r="M315" s="63"/>
      <c r="N315" s="50" t="str">
        <f t="shared" si="16"/>
        <v>Nem ismert.</v>
      </c>
    </row>
    <row r="316" spans="2:14" ht="126" x14ac:dyDescent="0.35">
      <c r="B316" s="16" t="s">
        <v>184</v>
      </c>
      <c r="C316" s="18"/>
      <c r="D316" s="220"/>
      <c r="E316" s="188"/>
      <c r="F316" s="21" t="s">
        <v>2275</v>
      </c>
      <c r="G316" s="7" t="s">
        <v>187</v>
      </c>
      <c r="H316" s="45" t="s">
        <v>1653</v>
      </c>
      <c r="I316" s="49"/>
      <c r="J316" s="45" t="s">
        <v>1654</v>
      </c>
      <c r="K316" s="123"/>
      <c r="L316" s="48" t="s">
        <v>1655</v>
      </c>
      <c r="M316" s="63"/>
      <c r="N316" s="50" t="str">
        <f t="shared" si="16"/>
        <v>Nem ismert.</v>
      </c>
    </row>
    <row r="317" spans="2:14" ht="126" x14ac:dyDescent="0.35">
      <c r="B317" s="16" t="s">
        <v>186</v>
      </c>
      <c r="C317" s="18"/>
      <c r="D317" s="220"/>
      <c r="E317" s="188"/>
      <c r="F317" s="21" t="s">
        <v>2276</v>
      </c>
      <c r="G317" s="7" t="s">
        <v>189</v>
      </c>
      <c r="H317" s="45" t="s">
        <v>1656</v>
      </c>
      <c r="I317" s="49"/>
      <c r="J317" s="45" t="s">
        <v>1657</v>
      </c>
      <c r="K317" s="123"/>
      <c r="L317" s="48" t="s">
        <v>1658</v>
      </c>
      <c r="M317" s="63"/>
      <c r="N317" s="50" t="str">
        <f t="shared" si="16"/>
        <v>Nem ismert.</v>
      </c>
    </row>
    <row r="318" spans="2:14" ht="108" x14ac:dyDescent="0.35">
      <c r="B318" s="16" t="s">
        <v>188</v>
      </c>
      <c r="C318" s="19"/>
      <c r="D318" s="220"/>
      <c r="E318" s="188"/>
      <c r="F318" s="21" t="s">
        <v>2295</v>
      </c>
      <c r="G318" s="7" t="s">
        <v>267</v>
      </c>
      <c r="H318" s="45" t="s">
        <v>1659</v>
      </c>
      <c r="I318" s="49"/>
      <c r="J318" s="45" t="s">
        <v>1660</v>
      </c>
      <c r="K318" s="123"/>
      <c r="L318" s="48" t="s">
        <v>1661</v>
      </c>
      <c r="M318" s="64"/>
      <c r="N318" s="50" t="str">
        <f t="shared" si="16"/>
        <v>Nem ismert.</v>
      </c>
    </row>
    <row r="319" spans="2:14" ht="108" x14ac:dyDescent="0.35">
      <c r="B319" s="16" t="s">
        <v>190</v>
      </c>
      <c r="C319" s="8"/>
      <c r="D319" s="220"/>
      <c r="E319" s="188"/>
      <c r="F319" s="21" t="s">
        <v>2296</v>
      </c>
      <c r="G319" s="7" t="s">
        <v>268</v>
      </c>
      <c r="H319" s="45" t="s">
        <v>1662</v>
      </c>
      <c r="I319" s="49"/>
      <c r="J319" s="45" t="s">
        <v>1663</v>
      </c>
      <c r="K319" s="121"/>
      <c r="L319" s="48" t="s">
        <v>1664</v>
      </c>
      <c r="M319" s="60"/>
      <c r="N319" s="50" t="str">
        <f t="shared" si="16"/>
        <v>Nem ismert.</v>
      </c>
    </row>
    <row r="320" spans="2:14" ht="189" customHeight="1" x14ac:dyDescent="0.35">
      <c r="B320" s="16" t="s">
        <v>191</v>
      </c>
      <c r="C320" s="8"/>
      <c r="D320" s="220"/>
      <c r="E320" s="188"/>
      <c r="F320" s="21" t="s">
        <v>2277</v>
      </c>
      <c r="G320" s="7" t="s">
        <v>192</v>
      </c>
      <c r="H320" s="45" t="s">
        <v>1665</v>
      </c>
      <c r="I320" s="49"/>
      <c r="J320" s="45" t="s">
        <v>1666</v>
      </c>
      <c r="K320" s="121" t="s">
        <v>273</v>
      </c>
      <c r="L320" s="48" t="s">
        <v>1667</v>
      </c>
      <c r="M320" s="60"/>
      <c r="N320" s="50" t="str">
        <f t="shared" si="16"/>
        <v>Nem ismert.</v>
      </c>
    </row>
    <row r="321" spans="2:14" ht="185.25" customHeight="1" x14ac:dyDescent="0.35">
      <c r="B321" s="16" t="s">
        <v>193</v>
      </c>
      <c r="C321" s="8"/>
      <c r="D321" s="220"/>
      <c r="E321" s="188"/>
      <c r="F321" s="21" t="s">
        <v>2278</v>
      </c>
      <c r="G321" s="7" t="s">
        <v>195</v>
      </c>
      <c r="H321" s="45" t="s">
        <v>1668</v>
      </c>
      <c r="I321" s="49"/>
      <c r="J321" s="45" t="s">
        <v>1669</v>
      </c>
      <c r="K321" s="121" t="s">
        <v>840</v>
      </c>
      <c r="L321" s="48" t="s">
        <v>1670</v>
      </c>
      <c r="M321" s="60"/>
      <c r="N321" s="50" t="str">
        <f t="shared" si="16"/>
        <v>Nem ismert.</v>
      </c>
    </row>
    <row r="322" spans="2:14" ht="48" customHeight="1" x14ac:dyDescent="0.35">
      <c r="B322" s="179" t="s">
        <v>194</v>
      </c>
      <c r="C322" s="141"/>
      <c r="D322" s="220"/>
      <c r="E322" s="188"/>
      <c r="F322" s="150" t="s">
        <v>2279</v>
      </c>
      <c r="G322" s="152" t="s">
        <v>2326</v>
      </c>
      <c r="H322" s="71" t="b">
        <v>0</v>
      </c>
      <c r="I322" s="33" t="s">
        <v>733</v>
      </c>
      <c r="J322" s="45" t="s">
        <v>1671</v>
      </c>
      <c r="K322" s="172"/>
      <c r="L322" s="208" t="s">
        <v>1672</v>
      </c>
      <c r="M322" s="141"/>
      <c r="N322" s="50" t="str">
        <f>IF($H$335=TRUE,"",IF(H322=TRUE,I322,""))</f>
        <v/>
      </c>
    </row>
    <row r="323" spans="2:14" ht="48" customHeight="1" x14ac:dyDescent="0.35">
      <c r="B323" s="180"/>
      <c r="C323" s="149"/>
      <c r="D323" s="220"/>
      <c r="E323" s="188"/>
      <c r="F323" s="204"/>
      <c r="G323" s="203"/>
      <c r="H323" s="71" t="b">
        <v>0</v>
      </c>
      <c r="I323" s="33" t="s">
        <v>734</v>
      </c>
      <c r="J323" s="45" t="s">
        <v>1673</v>
      </c>
      <c r="K323" s="173"/>
      <c r="L323" s="295"/>
      <c r="M323" s="149"/>
      <c r="N323" s="50" t="str">
        <f t="shared" ref="N323:N334" si="17">IF($H$335=TRUE,"",IF(H323=TRUE,I323,""))</f>
        <v/>
      </c>
    </row>
    <row r="324" spans="2:14" ht="48" customHeight="1" x14ac:dyDescent="0.35">
      <c r="B324" s="180"/>
      <c r="C324" s="149"/>
      <c r="D324" s="220"/>
      <c r="E324" s="188"/>
      <c r="F324" s="204"/>
      <c r="G324" s="203"/>
      <c r="H324" s="71"/>
      <c r="I324" s="33" t="s">
        <v>735</v>
      </c>
      <c r="J324" s="45" t="s">
        <v>1674</v>
      </c>
      <c r="K324" s="173"/>
      <c r="L324" s="295"/>
      <c r="M324" s="149"/>
      <c r="N324" s="50" t="str">
        <f t="shared" si="17"/>
        <v/>
      </c>
    </row>
    <row r="325" spans="2:14" ht="48" customHeight="1" x14ac:dyDescent="0.35">
      <c r="B325" s="180"/>
      <c r="C325" s="149"/>
      <c r="D325" s="220"/>
      <c r="E325" s="188"/>
      <c r="F325" s="204"/>
      <c r="G325" s="203"/>
      <c r="H325" s="71"/>
      <c r="I325" s="33" t="s">
        <v>736</v>
      </c>
      <c r="J325" s="45" t="s">
        <v>1675</v>
      </c>
      <c r="K325" s="173"/>
      <c r="L325" s="295"/>
      <c r="M325" s="149"/>
      <c r="N325" s="50" t="str">
        <f t="shared" si="17"/>
        <v/>
      </c>
    </row>
    <row r="326" spans="2:14" ht="48" customHeight="1" x14ac:dyDescent="0.35">
      <c r="B326" s="180"/>
      <c r="C326" s="149"/>
      <c r="D326" s="220"/>
      <c r="E326" s="188"/>
      <c r="F326" s="204"/>
      <c r="G326" s="203"/>
      <c r="H326" s="71"/>
      <c r="I326" s="33" t="s">
        <v>737</v>
      </c>
      <c r="J326" s="45" t="s">
        <v>1676</v>
      </c>
      <c r="K326" s="173"/>
      <c r="L326" s="295"/>
      <c r="M326" s="149"/>
      <c r="N326" s="50" t="str">
        <f t="shared" si="17"/>
        <v/>
      </c>
    </row>
    <row r="327" spans="2:14" ht="48" customHeight="1" x14ac:dyDescent="0.35">
      <c r="B327" s="180"/>
      <c r="C327" s="149"/>
      <c r="D327" s="220"/>
      <c r="E327" s="188"/>
      <c r="F327" s="204"/>
      <c r="G327" s="203"/>
      <c r="H327" s="71"/>
      <c r="I327" s="33" t="s">
        <v>738</v>
      </c>
      <c r="J327" s="45" t="s">
        <v>1677</v>
      </c>
      <c r="K327" s="173"/>
      <c r="L327" s="295"/>
      <c r="M327" s="149"/>
      <c r="N327" s="50" t="str">
        <f t="shared" si="17"/>
        <v/>
      </c>
    </row>
    <row r="328" spans="2:14" ht="48" customHeight="1" x14ac:dyDescent="0.35">
      <c r="B328" s="180"/>
      <c r="C328" s="149"/>
      <c r="D328" s="220"/>
      <c r="E328" s="188"/>
      <c r="F328" s="204"/>
      <c r="G328" s="203"/>
      <c r="H328" s="71"/>
      <c r="I328" s="33" t="s">
        <v>739</v>
      </c>
      <c r="J328" s="45" t="s">
        <v>1678</v>
      </c>
      <c r="K328" s="173"/>
      <c r="L328" s="295"/>
      <c r="M328" s="149"/>
      <c r="N328" s="50" t="str">
        <f t="shared" si="17"/>
        <v/>
      </c>
    </row>
    <row r="329" spans="2:14" ht="48" customHeight="1" x14ac:dyDescent="0.35">
      <c r="B329" s="180"/>
      <c r="C329" s="149"/>
      <c r="D329" s="220"/>
      <c r="E329" s="188"/>
      <c r="F329" s="204"/>
      <c r="G329" s="203"/>
      <c r="H329" s="71" t="b">
        <v>0</v>
      </c>
      <c r="I329" s="33" t="s">
        <v>740</v>
      </c>
      <c r="J329" s="45" t="s">
        <v>1679</v>
      </c>
      <c r="K329" s="173"/>
      <c r="L329" s="295"/>
      <c r="M329" s="149"/>
      <c r="N329" s="50" t="str">
        <f t="shared" si="17"/>
        <v/>
      </c>
    </row>
    <row r="330" spans="2:14" ht="48" customHeight="1" x14ac:dyDescent="0.35">
      <c r="B330" s="180"/>
      <c r="C330" s="149"/>
      <c r="D330" s="220"/>
      <c r="E330" s="188"/>
      <c r="F330" s="204"/>
      <c r="G330" s="203"/>
      <c r="H330" s="71"/>
      <c r="I330" s="33" t="s">
        <v>741</v>
      </c>
      <c r="J330" s="45" t="s">
        <v>1680</v>
      </c>
      <c r="K330" s="173"/>
      <c r="L330" s="295"/>
      <c r="M330" s="149"/>
      <c r="N330" s="50" t="str">
        <f t="shared" si="17"/>
        <v/>
      </c>
    </row>
    <row r="331" spans="2:14" ht="48" customHeight="1" x14ac:dyDescent="0.35">
      <c r="B331" s="180"/>
      <c r="C331" s="149"/>
      <c r="D331" s="220"/>
      <c r="E331" s="188"/>
      <c r="F331" s="204"/>
      <c r="G331" s="203"/>
      <c r="H331" s="71" t="b">
        <v>0</v>
      </c>
      <c r="I331" s="33" t="s">
        <v>742</v>
      </c>
      <c r="J331" s="45" t="s">
        <v>1681</v>
      </c>
      <c r="K331" s="173"/>
      <c r="L331" s="295"/>
      <c r="M331" s="149"/>
      <c r="N331" s="50" t="str">
        <f t="shared" si="17"/>
        <v/>
      </c>
    </row>
    <row r="332" spans="2:14" ht="48" customHeight="1" x14ac:dyDescent="0.35">
      <c r="B332" s="180"/>
      <c r="C332" s="149"/>
      <c r="D332" s="220"/>
      <c r="E332" s="188"/>
      <c r="F332" s="204"/>
      <c r="G332" s="203"/>
      <c r="H332" s="71"/>
      <c r="I332" s="33" t="s">
        <v>743</v>
      </c>
      <c r="J332" s="45" t="s">
        <v>1682</v>
      </c>
      <c r="K332" s="173"/>
      <c r="L332" s="295"/>
      <c r="M332" s="149"/>
      <c r="N332" s="50" t="str">
        <f t="shared" si="17"/>
        <v/>
      </c>
    </row>
    <row r="333" spans="2:14" ht="48" customHeight="1" x14ac:dyDescent="0.35">
      <c r="B333" s="180"/>
      <c r="C333" s="149"/>
      <c r="D333" s="220"/>
      <c r="E333" s="188"/>
      <c r="F333" s="204"/>
      <c r="G333" s="203"/>
      <c r="H333" s="71"/>
      <c r="I333" s="33" t="s">
        <v>744</v>
      </c>
      <c r="J333" s="45" t="s">
        <v>1683</v>
      </c>
      <c r="K333" s="173"/>
      <c r="L333" s="295"/>
      <c r="M333" s="149"/>
      <c r="N333" s="50" t="str">
        <f t="shared" si="17"/>
        <v/>
      </c>
    </row>
    <row r="334" spans="2:14" ht="48" customHeight="1" x14ac:dyDescent="0.35">
      <c r="B334" s="180"/>
      <c r="C334" s="149"/>
      <c r="D334" s="220"/>
      <c r="E334" s="188"/>
      <c r="F334" s="204"/>
      <c r="G334" s="203"/>
      <c r="H334" s="71" t="b">
        <v>0</v>
      </c>
      <c r="I334" s="33" t="s">
        <v>745</v>
      </c>
      <c r="J334" s="45" t="s">
        <v>1684</v>
      </c>
      <c r="K334" s="173"/>
      <c r="L334" s="295"/>
      <c r="M334" s="149"/>
      <c r="N334" s="50" t="str">
        <f t="shared" si="17"/>
        <v/>
      </c>
    </row>
    <row r="335" spans="2:14" ht="48" customHeight="1" x14ac:dyDescent="0.35">
      <c r="B335" s="181"/>
      <c r="C335" s="142"/>
      <c r="D335" s="220"/>
      <c r="E335" s="188"/>
      <c r="F335" s="151"/>
      <c r="G335" s="153"/>
      <c r="H335" s="71" t="b">
        <v>0</v>
      </c>
      <c r="I335" s="33" t="s">
        <v>746</v>
      </c>
      <c r="J335" s="45" t="s">
        <v>1685</v>
      </c>
      <c r="K335" s="174"/>
      <c r="L335" s="209"/>
      <c r="M335" s="142"/>
      <c r="N335" s="50" t="str">
        <f>IF(H335=TRUE, I335, "")</f>
        <v/>
      </c>
    </row>
    <row r="336" spans="2:14" ht="126" x14ac:dyDescent="0.35">
      <c r="B336" s="16" t="s">
        <v>196</v>
      </c>
      <c r="C336" s="8"/>
      <c r="D336" s="220"/>
      <c r="E336" s="188"/>
      <c r="F336" s="21" t="s">
        <v>2280</v>
      </c>
      <c r="G336" s="7" t="s">
        <v>198</v>
      </c>
      <c r="H336" s="45" t="s">
        <v>1686</v>
      </c>
      <c r="I336" s="49"/>
      <c r="J336" s="45" t="s">
        <v>1687</v>
      </c>
      <c r="K336" s="121" t="s">
        <v>796</v>
      </c>
      <c r="L336" s="48" t="s">
        <v>1688</v>
      </c>
      <c r="M336" s="60"/>
      <c r="N336" s="50" t="str">
        <f>IF(I336="", "Nem ismert.", I336)</f>
        <v>Nem ismert.</v>
      </c>
    </row>
    <row r="337" spans="2:14" ht="126" x14ac:dyDescent="0.35">
      <c r="B337" s="16" t="s">
        <v>197</v>
      </c>
      <c r="C337" s="8"/>
      <c r="D337" s="220"/>
      <c r="E337" s="188"/>
      <c r="F337" s="21" t="s">
        <v>2281</v>
      </c>
      <c r="G337" s="7" t="s">
        <v>797</v>
      </c>
      <c r="H337" s="45" t="s">
        <v>1689</v>
      </c>
      <c r="I337" s="49"/>
      <c r="J337" s="45" t="s">
        <v>1690</v>
      </c>
      <c r="K337" s="121"/>
      <c r="L337" s="48" t="s">
        <v>1691</v>
      </c>
      <c r="M337" s="60"/>
      <c r="N337" s="50" t="str">
        <f>IF(I337="", "Nem ismert.", I337)</f>
        <v>Nem ismert.</v>
      </c>
    </row>
    <row r="338" spans="2:14" ht="149.25" customHeight="1" x14ac:dyDescent="0.35">
      <c r="B338" s="16" t="s">
        <v>199</v>
      </c>
      <c r="C338" s="8"/>
      <c r="D338" s="220"/>
      <c r="E338" s="188"/>
      <c r="F338" s="21" t="s">
        <v>2282</v>
      </c>
      <c r="G338" s="7" t="s">
        <v>201</v>
      </c>
      <c r="H338" s="45" t="s">
        <v>1692</v>
      </c>
      <c r="I338" s="49"/>
      <c r="J338" s="45" t="s">
        <v>1693</v>
      </c>
      <c r="K338" s="121" t="s">
        <v>274</v>
      </c>
      <c r="L338" s="48" t="s">
        <v>1694</v>
      </c>
      <c r="M338" s="60"/>
      <c r="N338" s="50" t="str">
        <f t="shared" ref="N338:N342" si="18">IF(I338="", "Nem ismert.", I338)</f>
        <v>Nem ismert.</v>
      </c>
    </row>
    <row r="339" spans="2:14" ht="195.75" customHeight="1" x14ac:dyDescent="0.35">
      <c r="B339" s="16" t="s">
        <v>202</v>
      </c>
      <c r="C339" s="8"/>
      <c r="D339" s="220"/>
      <c r="E339" s="188"/>
      <c r="F339" s="21" t="s">
        <v>2283</v>
      </c>
      <c r="G339" s="7" t="s">
        <v>208</v>
      </c>
      <c r="H339" s="45" t="s">
        <v>1695</v>
      </c>
      <c r="I339" s="49"/>
      <c r="J339" s="45" t="s">
        <v>1696</v>
      </c>
      <c r="K339" s="121" t="s">
        <v>799</v>
      </c>
      <c r="L339" s="48" t="s">
        <v>1697</v>
      </c>
      <c r="M339" s="60"/>
      <c r="N339" s="50" t="str">
        <f t="shared" si="18"/>
        <v>Nem ismert.</v>
      </c>
    </row>
    <row r="340" spans="2:14" ht="91.5" customHeight="1" x14ac:dyDescent="0.35">
      <c r="B340" s="16" t="s">
        <v>203</v>
      </c>
      <c r="C340" s="8"/>
      <c r="D340" s="220"/>
      <c r="E340" s="188"/>
      <c r="F340" s="228" t="s">
        <v>2298</v>
      </c>
      <c r="G340" s="7" t="s">
        <v>2297</v>
      </c>
      <c r="H340" s="45" t="s">
        <v>1698</v>
      </c>
      <c r="I340" s="49"/>
      <c r="J340" s="45" t="s">
        <v>1699</v>
      </c>
      <c r="K340" s="121" t="s">
        <v>798</v>
      </c>
      <c r="L340" s="48" t="s">
        <v>1700</v>
      </c>
      <c r="M340" s="60"/>
      <c r="N340" s="50" t="str">
        <f t="shared" si="18"/>
        <v>Nem ismert.</v>
      </c>
    </row>
    <row r="341" spans="2:14" ht="91.5" customHeight="1" x14ac:dyDescent="0.35">
      <c r="B341" s="16" t="s">
        <v>204</v>
      </c>
      <c r="C341" s="8"/>
      <c r="D341" s="220"/>
      <c r="E341" s="188"/>
      <c r="F341" s="228"/>
      <c r="G341" s="7" t="s">
        <v>800</v>
      </c>
      <c r="H341" s="45" t="s">
        <v>1701</v>
      </c>
      <c r="I341" s="49"/>
      <c r="J341" s="45" t="s">
        <v>1702</v>
      </c>
      <c r="K341" s="121"/>
      <c r="L341" s="48" t="s">
        <v>1703</v>
      </c>
      <c r="M341" s="60"/>
      <c r="N341" s="50" t="str">
        <f t="shared" si="18"/>
        <v>Nem ismert.</v>
      </c>
    </row>
    <row r="342" spans="2:14" ht="187.5" customHeight="1" x14ac:dyDescent="0.35">
      <c r="B342" s="16" t="s">
        <v>205</v>
      </c>
      <c r="C342" s="8"/>
      <c r="D342" s="220"/>
      <c r="E342" s="188"/>
      <c r="F342" s="21" t="s">
        <v>2284</v>
      </c>
      <c r="G342" s="7" t="s">
        <v>2327</v>
      </c>
      <c r="H342" s="45" t="s">
        <v>1704</v>
      </c>
      <c r="I342" s="49"/>
      <c r="J342" s="45" t="s">
        <v>1705</v>
      </c>
      <c r="K342" s="121"/>
      <c r="L342" s="48" t="s">
        <v>1706</v>
      </c>
      <c r="M342" s="60"/>
      <c r="N342" s="50" t="str">
        <f t="shared" si="18"/>
        <v>Nem ismert.</v>
      </c>
    </row>
    <row r="343" spans="2:14" ht="59.25" customHeight="1" x14ac:dyDescent="0.35">
      <c r="B343" s="179" t="s">
        <v>206</v>
      </c>
      <c r="C343" s="145"/>
      <c r="D343" s="220"/>
      <c r="E343" s="188"/>
      <c r="F343" s="150" t="s">
        <v>2285</v>
      </c>
      <c r="G343" s="152" t="s">
        <v>2328</v>
      </c>
      <c r="H343" s="71" t="b">
        <v>0</v>
      </c>
      <c r="I343" s="33" t="s">
        <v>418</v>
      </c>
      <c r="J343" s="45" t="s">
        <v>1707</v>
      </c>
      <c r="K343" s="267"/>
      <c r="L343" s="208" t="s">
        <v>1708</v>
      </c>
      <c r="M343" s="205"/>
      <c r="N343" s="50" t="str">
        <f>IF($H$346=TRUE,"",IF(H343=TRUE,I343,""))</f>
        <v/>
      </c>
    </row>
    <row r="344" spans="2:14" ht="59.25" customHeight="1" x14ac:dyDescent="0.35">
      <c r="B344" s="180"/>
      <c r="C344" s="188"/>
      <c r="D344" s="220"/>
      <c r="E344" s="188"/>
      <c r="F344" s="204"/>
      <c r="G344" s="203"/>
      <c r="H344" s="71" t="b">
        <v>0</v>
      </c>
      <c r="I344" s="33" t="s">
        <v>419</v>
      </c>
      <c r="J344" s="45" t="s">
        <v>1709</v>
      </c>
      <c r="K344" s="268"/>
      <c r="L344" s="295"/>
      <c r="M344" s="224"/>
      <c r="N344" s="50" t="str">
        <f>IF($H$346=TRUE,"",IF(H344=TRUE,I344,""))</f>
        <v/>
      </c>
    </row>
    <row r="345" spans="2:14" ht="59.25" customHeight="1" x14ac:dyDescent="0.35">
      <c r="B345" s="180"/>
      <c r="C345" s="188"/>
      <c r="D345" s="220"/>
      <c r="E345" s="188"/>
      <c r="F345" s="204"/>
      <c r="G345" s="203"/>
      <c r="H345" s="71" t="b">
        <v>0</v>
      </c>
      <c r="I345" s="33" t="s">
        <v>420</v>
      </c>
      <c r="J345" s="45" t="s">
        <v>1710</v>
      </c>
      <c r="K345" s="268"/>
      <c r="L345" s="295"/>
      <c r="M345" s="224"/>
      <c r="N345" s="50" t="str">
        <f>IF($H$346=TRUE,"",IF(H345=TRUE,I345,""))</f>
        <v/>
      </c>
    </row>
    <row r="346" spans="2:14" ht="59.25" customHeight="1" x14ac:dyDescent="0.35">
      <c r="B346" s="181"/>
      <c r="C346" s="146"/>
      <c r="D346" s="220"/>
      <c r="E346" s="188"/>
      <c r="F346" s="151"/>
      <c r="G346" s="153"/>
      <c r="H346" s="71" t="b">
        <v>0</v>
      </c>
      <c r="I346" s="33" t="s">
        <v>421</v>
      </c>
      <c r="J346" s="45" t="s">
        <v>1711</v>
      </c>
      <c r="K346" s="269"/>
      <c r="L346" s="209"/>
      <c r="M346" s="206"/>
      <c r="N346" s="50" t="str">
        <f>IF(H346=TRUE, I346, "")</f>
        <v/>
      </c>
    </row>
    <row r="347" spans="2:14" ht="70" customHeight="1" x14ac:dyDescent="0.35">
      <c r="B347" s="179" t="s">
        <v>207</v>
      </c>
      <c r="C347" s="145"/>
      <c r="D347" s="220"/>
      <c r="E347" s="188"/>
      <c r="F347" s="150" t="s">
        <v>60</v>
      </c>
      <c r="G347" s="7" t="s">
        <v>770</v>
      </c>
      <c r="H347" s="45" t="s">
        <v>1712</v>
      </c>
      <c r="I347" s="53" t="s">
        <v>771</v>
      </c>
      <c r="J347" s="53" t="s">
        <v>772</v>
      </c>
      <c r="K347" s="172" t="s">
        <v>801</v>
      </c>
      <c r="L347" s="208" t="s">
        <v>1713</v>
      </c>
      <c r="M347" s="205"/>
      <c r="N347" s="53" t="s">
        <v>1714</v>
      </c>
    </row>
    <row r="348" spans="2:14" ht="56.25" customHeight="1" x14ac:dyDescent="0.35">
      <c r="B348" s="180"/>
      <c r="C348" s="188"/>
      <c r="D348" s="220"/>
      <c r="E348" s="188"/>
      <c r="F348" s="204"/>
      <c r="G348" s="32" t="s">
        <v>993</v>
      </c>
      <c r="H348" s="45" t="s">
        <v>1715</v>
      </c>
      <c r="I348" s="69"/>
      <c r="J348" s="55"/>
      <c r="K348" s="173"/>
      <c r="L348" s="295"/>
      <c r="M348" s="224"/>
      <c r="N348" s="66" t="str">
        <f>IF(I348="", "Nem ismert.", I348)</f>
        <v>Nem ismert.</v>
      </c>
    </row>
    <row r="349" spans="2:14" ht="56.25" customHeight="1" x14ac:dyDescent="0.35">
      <c r="B349" s="180"/>
      <c r="C349" s="188"/>
      <c r="D349" s="220"/>
      <c r="E349" s="188"/>
      <c r="F349" s="204"/>
      <c r="G349" s="32" t="s">
        <v>994</v>
      </c>
      <c r="H349" s="45" t="s">
        <v>1716</v>
      </c>
      <c r="I349" s="69"/>
      <c r="J349" s="55"/>
      <c r="K349" s="173"/>
      <c r="L349" s="295"/>
      <c r="M349" s="224"/>
      <c r="N349" s="66" t="str">
        <f t="shared" ref="N349:N384" si="19">IF(I349="", "Nem ismert.", I349)</f>
        <v>Nem ismert.</v>
      </c>
    </row>
    <row r="350" spans="2:14" ht="56.25" customHeight="1" x14ac:dyDescent="0.35">
      <c r="B350" s="180"/>
      <c r="C350" s="188"/>
      <c r="D350" s="220"/>
      <c r="E350" s="188"/>
      <c r="F350" s="204"/>
      <c r="G350" s="32" t="s">
        <v>995</v>
      </c>
      <c r="H350" s="45" t="s">
        <v>1717</v>
      </c>
      <c r="I350" s="69"/>
      <c r="J350" s="55"/>
      <c r="K350" s="173"/>
      <c r="L350" s="295"/>
      <c r="M350" s="224"/>
      <c r="N350" s="66" t="str">
        <f t="shared" si="19"/>
        <v>Nem ismert.</v>
      </c>
    </row>
    <row r="351" spans="2:14" ht="56.25" customHeight="1" x14ac:dyDescent="0.35">
      <c r="B351" s="180"/>
      <c r="C351" s="188"/>
      <c r="D351" s="220"/>
      <c r="E351" s="188"/>
      <c r="F351" s="204"/>
      <c r="G351" s="32" t="s">
        <v>996</v>
      </c>
      <c r="H351" s="45" t="s">
        <v>1718</v>
      </c>
      <c r="I351" s="69"/>
      <c r="J351" s="55"/>
      <c r="K351" s="173"/>
      <c r="L351" s="295"/>
      <c r="M351" s="224"/>
      <c r="N351" s="66" t="str">
        <f t="shared" si="19"/>
        <v>Nem ismert.</v>
      </c>
    </row>
    <row r="352" spans="2:14" ht="56.25" customHeight="1" x14ac:dyDescent="0.35">
      <c r="B352" s="180"/>
      <c r="C352" s="188"/>
      <c r="D352" s="220"/>
      <c r="E352" s="188"/>
      <c r="F352" s="204"/>
      <c r="G352" s="32" t="s">
        <v>997</v>
      </c>
      <c r="H352" s="45" t="s">
        <v>1719</v>
      </c>
      <c r="I352" s="69"/>
      <c r="J352" s="55"/>
      <c r="K352" s="173"/>
      <c r="L352" s="295"/>
      <c r="M352" s="224"/>
      <c r="N352" s="66" t="str">
        <f t="shared" si="19"/>
        <v>Nem ismert.</v>
      </c>
    </row>
    <row r="353" spans="2:14" ht="56.25" customHeight="1" x14ac:dyDescent="0.35">
      <c r="B353" s="180"/>
      <c r="C353" s="188"/>
      <c r="D353" s="220"/>
      <c r="E353" s="188"/>
      <c r="F353" s="204"/>
      <c r="G353" s="32" t="s">
        <v>998</v>
      </c>
      <c r="H353" s="45" t="s">
        <v>1720</v>
      </c>
      <c r="I353" s="69"/>
      <c r="J353" s="55"/>
      <c r="K353" s="173"/>
      <c r="L353" s="295"/>
      <c r="M353" s="224"/>
      <c r="N353" s="66" t="str">
        <f t="shared" si="19"/>
        <v>Nem ismert.</v>
      </c>
    </row>
    <row r="354" spans="2:14" ht="56.25" customHeight="1" x14ac:dyDescent="0.35">
      <c r="B354" s="180"/>
      <c r="C354" s="188"/>
      <c r="D354" s="220"/>
      <c r="E354" s="188"/>
      <c r="F354" s="204"/>
      <c r="G354" s="32" t="s">
        <v>999</v>
      </c>
      <c r="H354" s="45" t="s">
        <v>1721</v>
      </c>
      <c r="I354" s="69"/>
      <c r="J354" s="55"/>
      <c r="K354" s="173"/>
      <c r="L354" s="295"/>
      <c r="M354" s="224"/>
      <c r="N354" s="66" t="str">
        <f t="shared" si="19"/>
        <v>Nem ismert.</v>
      </c>
    </row>
    <row r="355" spans="2:14" ht="56.25" customHeight="1" x14ac:dyDescent="0.35">
      <c r="B355" s="180"/>
      <c r="C355" s="188"/>
      <c r="D355" s="220"/>
      <c r="E355" s="188"/>
      <c r="F355" s="204"/>
      <c r="G355" s="32" t="s">
        <v>1000</v>
      </c>
      <c r="H355" s="45" t="s">
        <v>1722</v>
      </c>
      <c r="I355" s="69"/>
      <c r="J355" s="55"/>
      <c r="K355" s="173"/>
      <c r="L355" s="295"/>
      <c r="M355" s="224"/>
      <c r="N355" s="66" t="str">
        <f t="shared" si="19"/>
        <v>Nem ismert.</v>
      </c>
    </row>
    <row r="356" spans="2:14" ht="56.25" customHeight="1" x14ac:dyDescent="0.35">
      <c r="B356" s="180"/>
      <c r="C356" s="188"/>
      <c r="D356" s="220"/>
      <c r="E356" s="188"/>
      <c r="F356" s="204"/>
      <c r="G356" s="32" t="s">
        <v>1001</v>
      </c>
      <c r="H356" s="45" t="s">
        <v>1723</v>
      </c>
      <c r="I356" s="69"/>
      <c r="J356" s="55"/>
      <c r="K356" s="173"/>
      <c r="L356" s="295"/>
      <c r="M356" s="224"/>
      <c r="N356" s="66" t="str">
        <f t="shared" si="19"/>
        <v>Nem ismert.</v>
      </c>
    </row>
    <row r="357" spans="2:14" ht="56.25" customHeight="1" x14ac:dyDescent="0.35">
      <c r="B357" s="180"/>
      <c r="C357" s="188"/>
      <c r="D357" s="220"/>
      <c r="E357" s="188"/>
      <c r="F357" s="204"/>
      <c r="G357" s="32" t="s">
        <v>1002</v>
      </c>
      <c r="H357" s="45" t="s">
        <v>1724</v>
      </c>
      <c r="I357" s="69"/>
      <c r="J357" s="55"/>
      <c r="K357" s="173"/>
      <c r="L357" s="295"/>
      <c r="M357" s="224"/>
      <c r="N357" s="66" t="str">
        <f t="shared" si="19"/>
        <v>Nem ismert.</v>
      </c>
    </row>
    <row r="358" spans="2:14" ht="56.25" customHeight="1" x14ac:dyDescent="0.35">
      <c r="B358" s="180"/>
      <c r="C358" s="188"/>
      <c r="D358" s="220"/>
      <c r="E358" s="188"/>
      <c r="F358" s="204"/>
      <c r="G358" s="32" t="s">
        <v>1003</v>
      </c>
      <c r="H358" s="45" t="s">
        <v>1725</v>
      </c>
      <c r="I358" s="69"/>
      <c r="J358" s="55"/>
      <c r="K358" s="173"/>
      <c r="L358" s="295"/>
      <c r="M358" s="224"/>
      <c r="N358" s="66" t="str">
        <f t="shared" si="19"/>
        <v>Nem ismert.</v>
      </c>
    </row>
    <row r="359" spans="2:14" ht="56.25" customHeight="1" x14ac:dyDescent="0.35">
      <c r="B359" s="180"/>
      <c r="C359" s="188"/>
      <c r="D359" s="220"/>
      <c r="E359" s="188"/>
      <c r="F359" s="204"/>
      <c r="G359" s="32" t="s">
        <v>1004</v>
      </c>
      <c r="H359" s="45" t="s">
        <v>1726</v>
      </c>
      <c r="I359" s="69"/>
      <c r="J359" s="55"/>
      <c r="K359" s="173"/>
      <c r="L359" s="295"/>
      <c r="M359" s="224"/>
      <c r="N359" s="66" t="str">
        <f t="shared" si="19"/>
        <v>Nem ismert.</v>
      </c>
    </row>
    <row r="360" spans="2:14" ht="56.25" customHeight="1" x14ac:dyDescent="0.35">
      <c r="B360" s="180"/>
      <c r="C360" s="188"/>
      <c r="D360" s="220"/>
      <c r="E360" s="188"/>
      <c r="F360" s="204"/>
      <c r="G360" s="32" t="s">
        <v>2388</v>
      </c>
      <c r="H360" s="45" t="s">
        <v>1727</v>
      </c>
      <c r="I360" s="69"/>
      <c r="J360" s="55"/>
      <c r="K360" s="173"/>
      <c r="L360" s="295"/>
      <c r="M360" s="224"/>
      <c r="N360" s="66" t="str">
        <f t="shared" si="19"/>
        <v>Nem ismert.</v>
      </c>
    </row>
    <row r="361" spans="2:14" ht="56.25" customHeight="1" x14ac:dyDescent="0.35">
      <c r="B361" s="180"/>
      <c r="C361" s="188"/>
      <c r="D361" s="220"/>
      <c r="E361" s="188"/>
      <c r="F361" s="204"/>
      <c r="G361" s="32" t="s">
        <v>2389</v>
      </c>
      <c r="H361" s="45" t="s">
        <v>1728</v>
      </c>
      <c r="I361" s="69"/>
      <c r="J361" s="55"/>
      <c r="K361" s="173"/>
      <c r="L361" s="295"/>
      <c r="M361" s="224"/>
      <c r="N361" s="66" t="str">
        <f t="shared" si="19"/>
        <v>Nem ismert.</v>
      </c>
    </row>
    <row r="362" spans="2:14" ht="56.25" customHeight="1" x14ac:dyDescent="0.35">
      <c r="B362" s="180"/>
      <c r="C362" s="188"/>
      <c r="D362" s="220"/>
      <c r="E362" s="188"/>
      <c r="F362" s="204"/>
      <c r="G362" s="32" t="s">
        <v>2390</v>
      </c>
      <c r="H362" s="45" t="s">
        <v>1729</v>
      </c>
      <c r="I362" s="69"/>
      <c r="J362" s="55"/>
      <c r="K362" s="173"/>
      <c r="L362" s="295"/>
      <c r="M362" s="224"/>
      <c r="N362" s="66" t="str">
        <f t="shared" si="19"/>
        <v>Nem ismert.</v>
      </c>
    </row>
    <row r="363" spans="2:14" ht="56.25" customHeight="1" x14ac:dyDescent="0.35">
      <c r="B363" s="180"/>
      <c r="C363" s="188"/>
      <c r="D363" s="220"/>
      <c r="E363" s="188"/>
      <c r="F363" s="204"/>
      <c r="G363" s="32" t="s">
        <v>2391</v>
      </c>
      <c r="H363" s="45" t="s">
        <v>1730</v>
      </c>
      <c r="I363" s="69"/>
      <c r="J363" s="55"/>
      <c r="K363" s="173"/>
      <c r="L363" s="295"/>
      <c r="M363" s="224"/>
      <c r="N363" s="66" t="str">
        <f t="shared" si="19"/>
        <v>Nem ismert.</v>
      </c>
    </row>
    <row r="364" spans="2:14" ht="56.25" customHeight="1" x14ac:dyDescent="0.35">
      <c r="B364" s="180"/>
      <c r="C364" s="188"/>
      <c r="D364" s="220"/>
      <c r="E364" s="188"/>
      <c r="F364" s="204"/>
      <c r="G364" s="32" t="s">
        <v>2392</v>
      </c>
      <c r="H364" s="45" t="s">
        <v>1731</v>
      </c>
      <c r="I364" s="69"/>
      <c r="J364" s="55"/>
      <c r="K364" s="173"/>
      <c r="L364" s="295"/>
      <c r="M364" s="224"/>
      <c r="N364" s="66" t="str">
        <f t="shared" si="19"/>
        <v>Nem ismert.</v>
      </c>
    </row>
    <row r="365" spans="2:14" ht="56.25" customHeight="1" x14ac:dyDescent="0.35">
      <c r="B365" s="180"/>
      <c r="C365" s="188"/>
      <c r="D365" s="220"/>
      <c r="E365" s="188"/>
      <c r="F365" s="204"/>
      <c r="G365" s="32" t="s">
        <v>2393</v>
      </c>
      <c r="H365" s="45" t="s">
        <v>1732</v>
      </c>
      <c r="I365" s="69"/>
      <c r="J365" s="55"/>
      <c r="K365" s="173"/>
      <c r="L365" s="295"/>
      <c r="M365" s="224"/>
      <c r="N365" s="66" t="str">
        <f t="shared" si="19"/>
        <v>Nem ismert.</v>
      </c>
    </row>
    <row r="366" spans="2:14" ht="56.25" customHeight="1" x14ac:dyDescent="0.35">
      <c r="B366" s="180"/>
      <c r="C366" s="188"/>
      <c r="D366" s="220"/>
      <c r="E366" s="188"/>
      <c r="F366" s="204"/>
      <c r="G366" s="47" t="s">
        <v>1005</v>
      </c>
      <c r="H366" s="45" t="s">
        <v>1733</v>
      </c>
      <c r="I366" s="46" t="s">
        <v>1734</v>
      </c>
      <c r="J366" s="55"/>
      <c r="K366" s="173"/>
      <c r="L366" s="295"/>
      <c r="M366" s="224"/>
      <c r="N366" s="45" t="s">
        <v>1735</v>
      </c>
    </row>
    <row r="367" spans="2:14" ht="56.25" customHeight="1" x14ac:dyDescent="0.35">
      <c r="B367" s="180"/>
      <c r="C367" s="188"/>
      <c r="D367" s="220"/>
      <c r="E367" s="188"/>
      <c r="F367" s="204"/>
      <c r="G367" s="32" t="s">
        <v>918</v>
      </c>
      <c r="H367" s="45" t="s">
        <v>1736</v>
      </c>
      <c r="I367" s="69"/>
      <c r="J367" s="55"/>
      <c r="K367" s="173"/>
      <c r="L367" s="295"/>
      <c r="M367" s="224"/>
      <c r="N367" s="70" t="str">
        <f t="shared" si="19"/>
        <v>Nem ismert.</v>
      </c>
    </row>
    <row r="368" spans="2:14" ht="56.25" customHeight="1" x14ac:dyDescent="0.35">
      <c r="B368" s="180"/>
      <c r="C368" s="188"/>
      <c r="D368" s="220"/>
      <c r="E368" s="188"/>
      <c r="F368" s="204"/>
      <c r="G368" s="32" t="s">
        <v>919</v>
      </c>
      <c r="H368" s="45" t="s">
        <v>1737</v>
      </c>
      <c r="I368" s="69"/>
      <c r="J368" s="55"/>
      <c r="K368" s="173"/>
      <c r="L368" s="295"/>
      <c r="M368" s="224"/>
      <c r="N368" s="70" t="str">
        <f t="shared" si="19"/>
        <v>Nem ismert.</v>
      </c>
    </row>
    <row r="369" spans="2:14" ht="56.25" customHeight="1" x14ac:dyDescent="0.35">
      <c r="B369" s="180"/>
      <c r="C369" s="188"/>
      <c r="D369" s="220"/>
      <c r="E369" s="188"/>
      <c r="F369" s="204"/>
      <c r="G369" s="32" t="s">
        <v>920</v>
      </c>
      <c r="H369" s="45" t="s">
        <v>1738</v>
      </c>
      <c r="I369" s="69"/>
      <c r="J369" s="55"/>
      <c r="K369" s="173"/>
      <c r="L369" s="295"/>
      <c r="M369" s="224"/>
      <c r="N369" s="70" t="str">
        <f t="shared" si="19"/>
        <v>Nem ismert.</v>
      </c>
    </row>
    <row r="370" spans="2:14" ht="56.25" customHeight="1" x14ac:dyDescent="0.35">
      <c r="B370" s="180"/>
      <c r="C370" s="188"/>
      <c r="D370" s="220"/>
      <c r="E370" s="188"/>
      <c r="F370" s="204"/>
      <c r="G370" s="32" t="s">
        <v>921</v>
      </c>
      <c r="H370" s="45" t="s">
        <v>1739</v>
      </c>
      <c r="I370" s="69"/>
      <c r="J370" s="55"/>
      <c r="K370" s="173"/>
      <c r="L370" s="295"/>
      <c r="M370" s="224"/>
      <c r="N370" s="70" t="str">
        <f t="shared" si="19"/>
        <v>Nem ismert.</v>
      </c>
    </row>
    <row r="371" spans="2:14" ht="56.25" customHeight="1" x14ac:dyDescent="0.35">
      <c r="B371" s="180"/>
      <c r="C371" s="188"/>
      <c r="D371" s="220"/>
      <c r="E371" s="188"/>
      <c r="F371" s="204"/>
      <c r="G371" s="32" t="s">
        <v>922</v>
      </c>
      <c r="H371" s="45" t="s">
        <v>1740</v>
      </c>
      <c r="I371" s="69"/>
      <c r="J371" s="55"/>
      <c r="K371" s="173"/>
      <c r="L371" s="295"/>
      <c r="M371" s="224"/>
      <c r="N371" s="70" t="str">
        <f t="shared" si="19"/>
        <v>Nem ismert.</v>
      </c>
    </row>
    <row r="372" spans="2:14" ht="56.25" customHeight="1" x14ac:dyDescent="0.35">
      <c r="B372" s="180"/>
      <c r="C372" s="188"/>
      <c r="D372" s="220"/>
      <c r="E372" s="188"/>
      <c r="F372" s="204"/>
      <c r="G372" s="32" t="s">
        <v>923</v>
      </c>
      <c r="H372" s="45" t="s">
        <v>1741</v>
      </c>
      <c r="I372" s="69"/>
      <c r="J372" s="55"/>
      <c r="K372" s="173"/>
      <c r="L372" s="295"/>
      <c r="M372" s="224"/>
      <c r="N372" s="70" t="str">
        <f t="shared" si="19"/>
        <v>Nem ismert.</v>
      </c>
    </row>
    <row r="373" spans="2:14" ht="56.25" customHeight="1" x14ac:dyDescent="0.35">
      <c r="B373" s="180"/>
      <c r="C373" s="188"/>
      <c r="D373" s="220"/>
      <c r="E373" s="188"/>
      <c r="F373" s="204"/>
      <c r="G373" s="32" t="s">
        <v>924</v>
      </c>
      <c r="H373" s="45" t="s">
        <v>1742</v>
      </c>
      <c r="I373" s="69"/>
      <c r="J373" s="55"/>
      <c r="K373" s="173"/>
      <c r="L373" s="295"/>
      <c r="M373" s="224"/>
      <c r="N373" s="70" t="str">
        <f t="shared" si="19"/>
        <v>Nem ismert.</v>
      </c>
    </row>
    <row r="374" spans="2:14" ht="56.25" customHeight="1" x14ac:dyDescent="0.35">
      <c r="B374" s="180"/>
      <c r="C374" s="188"/>
      <c r="D374" s="220"/>
      <c r="E374" s="188"/>
      <c r="F374" s="204"/>
      <c r="G374" s="32" t="s">
        <v>925</v>
      </c>
      <c r="H374" s="45" t="s">
        <v>1743</v>
      </c>
      <c r="I374" s="69"/>
      <c r="J374" s="55"/>
      <c r="K374" s="173"/>
      <c r="L374" s="295"/>
      <c r="M374" s="224"/>
      <c r="N374" s="70" t="str">
        <f t="shared" si="19"/>
        <v>Nem ismert.</v>
      </c>
    </row>
    <row r="375" spans="2:14" ht="56.25" customHeight="1" x14ac:dyDescent="0.35">
      <c r="B375" s="180"/>
      <c r="C375" s="188"/>
      <c r="D375" s="220"/>
      <c r="E375" s="188"/>
      <c r="F375" s="204"/>
      <c r="G375" s="32" t="s">
        <v>926</v>
      </c>
      <c r="H375" s="45" t="s">
        <v>1744</v>
      </c>
      <c r="I375" s="69"/>
      <c r="J375" s="55"/>
      <c r="K375" s="173"/>
      <c r="L375" s="295"/>
      <c r="M375" s="224"/>
      <c r="N375" s="70" t="str">
        <f t="shared" si="19"/>
        <v>Nem ismert.</v>
      </c>
    </row>
    <row r="376" spans="2:14" ht="56.25" customHeight="1" x14ac:dyDescent="0.35">
      <c r="B376" s="180"/>
      <c r="C376" s="188"/>
      <c r="D376" s="220"/>
      <c r="E376" s="188"/>
      <c r="F376" s="204"/>
      <c r="G376" s="32" t="s">
        <v>927</v>
      </c>
      <c r="H376" s="45" t="s">
        <v>1745</v>
      </c>
      <c r="I376" s="69"/>
      <c r="J376" s="55"/>
      <c r="K376" s="173"/>
      <c r="L376" s="295"/>
      <c r="M376" s="224"/>
      <c r="N376" s="70" t="str">
        <f t="shared" si="19"/>
        <v>Nem ismert.</v>
      </c>
    </row>
    <row r="377" spans="2:14" ht="56.25" customHeight="1" x14ac:dyDescent="0.35">
      <c r="B377" s="180"/>
      <c r="C377" s="188"/>
      <c r="D377" s="220"/>
      <c r="E377" s="188"/>
      <c r="F377" s="204"/>
      <c r="G377" s="32" t="s">
        <v>928</v>
      </c>
      <c r="H377" s="45" t="s">
        <v>1746</v>
      </c>
      <c r="I377" s="69"/>
      <c r="J377" s="55"/>
      <c r="K377" s="173"/>
      <c r="L377" s="295"/>
      <c r="M377" s="224"/>
      <c r="N377" s="70" t="str">
        <f t="shared" si="19"/>
        <v>Nem ismert.</v>
      </c>
    </row>
    <row r="378" spans="2:14" ht="56.25" customHeight="1" x14ac:dyDescent="0.35">
      <c r="B378" s="180"/>
      <c r="C378" s="188"/>
      <c r="D378" s="220"/>
      <c r="E378" s="188"/>
      <c r="F378" s="204"/>
      <c r="G378" s="32" t="s">
        <v>929</v>
      </c>
      <c r="H378" s="45" t="s">
        <v>1747</v>
      </c>
      <c r="I378" s="69"/>
      <c r="J378" s="55"/>
      <c r="K378" s="173"/>
      <c r="L378" s="295"/>
      <c r="M378" s="224"/>
      <c r="N378" s="70" t="str">
        <f t="shared" si="19"/>
        <v>Nem ismert.</v>
      </c>
    </row>
    <row r="379" spans="2:14" ht="56.25" customHeight="1" x14ac:dyDescent="0.35">
      <c r="B379" s="180"/>
      <c r="C379" s="188"/>
      <c r="D379" s="220"/>
      <c r="E379" s="188"/>
      <c r="F379" s="204"/>
      <c r="G379" s="32" t="s">
        <v>2394</v>
      </c>
      <c r="H379" s="45" t="s">
        <v>1748</v>
      </c>
      <c r="I379" s="69"/>
      <c r="J379" s="55"/>
      <c r="K379" s="173"/>
      <c r="L379" s="295"/>
      <c r="M379" s="224"/>
      <c r="N379" s="70" t="str">
        <f t="shared" si="19"/>
        <v>Nem ismert.</v>
      </c>
    </row>
    <row r="380" spans="2:14" ht="56.25" customHeight="1" x14ac:dyDescent="0.35">
      <c r="B380" s="180"/>
      <c r="C380" s="188"/>
      <c r="D380" s="220"/>
      <c r="E380" s="188"/>
      <c r="F380" s="204"/>
      <c r="G380" s="32" t="s">
        <v>2395</v>
      </c>
      <c r="H380" s="45" t="s">
        <v>1749</v>
      </c>
      <c r="I380" s="69"/>
      <c r="J380" s="55"/>
      <c r="K380" s="173"/>
      <c r="L380" s="295"/>
      <c r="M380" s="224"/>
      <c r="N380" s="70" t="str">
        <f t="shared" si="19"/>
        <v>Nem ismert.</v>
      </c>
    </row>
    <row r="381" spans="2:14" ht="56.25" customHeight="1" x14ac:dyDescent="0.35">
      <c r="B381" s="180"/>
      <c r="C381" s="188"/>
      <c r="D381" s="220"/>
      <c r="E381" s="188"/>
      <c r="F381" s="204"/>
      <c r="G381" s="32" t="s">
        <v>2396</v>
      </c>
      <c r="H381" s="45" t="s">
        <v>1750</v>
      </c>
      <c r="I381" s="69"/>
      <c r="J381" s="55"/>
      <c r="K381" s="173"/>
      <c r="L381" s="295"/>
      <c r="M381" s="224"/>
      <c r="N381" s="70" t="str">
        <f t="shared" si="19"/>
        <v>Nem ismert.</v>
      </c>
    </row>
    <row r="382" spans="2:14" ht="56.25" customHeight="1" x14ac:dyDescent="0.35">
      <c r="B382" s="180"/>
      <c r="C382" s="188"/>
      <c r="D382" s="220"/>
      <c r="E382" s="188"/>
      <c r="F382" s="204"/>
      <c r="G382" s="32" t="s">
        <v>2397</v>
      </c>
      <c r="H382" s="45" t="s">
        <v>1751</v>
      </c>
      <c r="I382" s="69"/>
      <c r="J382" s="55"/>
      <c r="K382" s="173"/>
      <c r="L382" s="295"/>
      <c r="M382" s="224"/>
      <c r="N382" s="70" t="str">
        <f t="shared" si="19"/>
        <v>Nem ismert.</v>
      </c>
    </row>
    <row r="383" spans="2:14" ht="56.25" customHeight="1" x14ac:dyDescent="0.35">
      <c r="B383" s="180"/>
      <c r="C383" s="188"/>
      <c r="D383" s="220"/>
      <c r="E383" s="188"/>
      <c r="F383" s="204"/>
      <c r="G383" s="32" t="s">
        <v>2398</v>
      </c>
      <c r="H383" s="45" t="s">
        <v>1752</v>
      </c>
      <c r="I383" s="69"/>
      <c r="J383" s="55"/>
      <c r="K383" s="173"/>
      <c r="L383" s="295"/>
      <c r="M383" s="224"/>
      <c r="N383" s="70" t="str">
        <f t="shared" si="19"/>
        <v>Nem ismert.</v>
      </c>
    </row>
    <row r="384" spans="2:14" ht="56.25" customHeight="1" x14ac:dyDescent="0.35">
      <c r="B384" s="180"/>
      <c r="C384" s="188"/>
      <c r="D384" s="220"/>
      <c r="E384" s="188"/>
      <c r="F384" s="204"/>
      <c r="G384" s="32" t="s">
        <v>2399</v>
      </c>
      <c r="H384" s="45" t="s">
        <v>1753</v>
      </c>
      <c r="I384" s="69"/>
      <c r="J384" s="55"/>
      <c r="K384" s="173"/>
      <c r="L384" s="295"/>
      <c r="M384" s="224"/>
      <c r="N384" s="70" t="str">
        <f t="shared" si="19"/>
        <v>Nem ismert.</v>
      </c>
    </row>
    <row r="385" spans="2:14" ht="56.25" customHeight="1" x14ac:dyDescent="0.35">
      <c r="B385" s="181"/>
      <c r="C385" s="146"/>
      <c r="D385" s="220"/>
      <c r="E385" s="188"/>
      <c r="F385" s="204"/>
      <c r="G385" s="130" t="s">
        <v>930</v>
      </c>
      <c r="H385" s="45" t="s">
        <v>1754</v>
      </c>
      <c r="I385" s="46" t="s">
        <v>1755</v>
      </c>
      <c r="J385" s="55"/>
      <c r="K385" s="174"/>
      <c r="L385" s="209"/>
      <c r="M385" s="206"/>
      <c r="N385" s="45" t="s">
        <v>1756</v>
      </c>
    </row>
    <row r="386" spans="2:14" ht="70.5" customHeight="1" x14ac:dyDescent="0.35">
      <c r="B386" s="143" t="s">
        <v>1757</v>
      </c>
      <c r="C386" s="141" t="s">
        <v>1758</v>
      </c>
      <c r="D386" s="220"/>
      <c r="E386" s="188"/>
      <c r="F386" s="204"/>
      <c r="G386" s="162" t="s">
        <v>747</v>
      </c>
      <c r="H386" s="45" t="s">
        <v>1759</v>
      </c>
      <c r="I386" s="4" t="s">
        <v>748</v>
      </c>
      <c r="J386" s="69"/>
      <c r="K386" s="159"/>
      <c r="L386" s="194" t="s">
        <v>1760</v>
      </c>
      <c r="M386" s="141" t="s">
        <v>1761</v>
      </c>
      <c r="N386" s="70" t="str">
        <f t="shared" ref="N386:N387" si="20">IF(J386="", "Nem ismert.", J386)</f>
        <v>Nem ismert.</v>
      </c>
    </row>
    <row r="387" spans="2:14" ht="70.5" customHeight="1" x14ac:dyDescent="0.35">
      <c r="B387" s="144"/>
      <c r="C387" s="142"/>
      <c r="D387" s="220"/>
      <c r="E387" s="188"/>
      <c r="F387" s="204"/>
      <c r="G387" s="163"/>
      <c r="H387" s="45" t="s">
        <v>1762</v>
      </c>
      <c r="I387" s="4" t="s">
        <v>749</v>
      </c>
      <c r="J387" s="55"/>
      <c r="K387" s="161"/>
      <c r="L387" s="201"/>
      <c r="M387" s="142"/>
      <c r="N387" s="56" t="str">
        <f t="shared" si="20"/>
        <v>Nem ismert.</v>
      </c>
    </row>
    <row r="388" spans="2:14" ht="67.5" customHeight="1" x14ac:dyDescent="0.35">
      <c r="B388" s="15" t="s">
        <v>209</v>
      </c>
      <c r="C388" s="8"/>
      <c r="D388" s="220"/>
      <c r="E388" s="188"/>
      <c r="F388" s="204"/>
      <c r="G388" s="7" t="s">
        <v>210</v>
      </c>
      <c r="H388" s="45" t="s">
        <v>1763</v>
      </c>
      <c r="I388" s="49"/>
      <c r="J388" s="49"/>
      <c r="K388" s="121"/>
      <c r="L388" s="59" t="s">
        <v>1764</v>
      </c>
      <c r="M388" s="60"/>
      <c r="N388" s="50" t="str">
        <f>IF(J388="", "Nem", J388)</f>
        <v>Nem</v>
      </c>
    </row>
    <row r="389" spans="2:14" s="3" customFormat="1" ht="106.5" customHeight="1" x14ac:dyDescent="0.35">
      <c r="B389" s="143" t="s">
        <v>211</v>
      </c>
      <c r="C389" s="182"/>
      <c r="D389" s="220"/>
      <c r="E389" s="188"/>
      <c r="F389" s="204"/>
      <c r="G389" s="7" t="s">
        <v>2329</v>
      </c>
      <c r="H389" s="45" t="s">
        <v>1765</v>
      </c>
      <c r="I389" s="53" t="s">
        <v>2380</v>
      </c>
      <c r="J389" s="53" t="s">
        <v>1766</v>
      </c>
      <c r="K389" s="159"/>
      <c r="L389" s="194" t="s">
        <v>1767</v>
      </c>
      <c r="M389" s="147"/>
      <c r="N389" s="53" t="s">
        <v>1768</v>
      </c>
    </row>
    <row r="390" spans="2:14" s="3" customFormat="1" ht="83.25" customHeight="1" x14ac:dyDescent="0.35">
      <c r="B390" s="187"/>
      <c r="C390" s="183"/>
      <c r="D390" s="220"/>
      <c r="E390" s="188"/>
      <c r="F390" s="204"/>
      <c r="G390" s="4" t="s">
        <v>1006</v>
      </c>
      <c r="H390" s="45" t="s">
        <v>1769</v>
      </c>
      <c r="I390" s="69"/>
      <c r="J390" s="55"/>
      <c r="K390" s="160"/>
      <c r="L390" s="202"/>
      <c r="M390" s="176"/>
      <c r="N390" s="70" t="str">
        <f t="shared" ref="N390" si="21">IF(I390="", "Nem ismert.", I390)</f>
        <v>Nem ismert.</v>
      </c>
    </row>
    <row r="391" spans="2:14" s="3" customFormat="1" ht="83.25" customHeight="1" x14ac:dyDescent="0.35">
      <c r="B391" s="187"/>
      <c r="C391" s="183"/>
      <c r="D391" s="220"/>
      <c r="E391" s="188"/>
      <c r="F391" s="204"/>
      <c r="G391" s="4" t="s">
        <v>1007</v>
      </c>
      <c r="H391" s="45" t="s">
        <v>1770</v>
      </c>
      <c r="I391" s="69"/>
      <c r="J391" s="55"/>
      <c r="K391" s="160"/>
      <c r="L391" s="202"/>
      <c r="M391" s="176"/>
      <c r="N391" s="70" t="str">
        <f t="shared" ref="N391:N396" si="22">IF(I391="", "Nem ismert.", I391)</f>
        <v>Nem ismert.</v>
      </c>
    </row>
    <row r="392" spans="2:14" s="3" customFormat="1" ht="83.25" customHeight="1" x14ac:dyDescent="0.35">
      <c r="B392" s="187"/>
      <c r="C392" s="183"/>
      <c r="D392" s="220"/>
      <c r="E392" s="188"/>
      <c r="F392" s="204"/>
      <c r="G392" s="4" t="s">
        <v>1008</v>
      </c>
      <c r="H392" s="45" t="s">
        <v>1771</v>
      </c>
      <c r="I392" s="69"/>
      <c r="J392" s="55"/>
      <c r="K392" s="160"/>
      <c r="L392" s="202"/>
      <c r="M392" s="176"/>
      <c r="N392" s="70" t="str">
        <f t="shared" si="22"/>
        <v>Nem ismert.</v>
      </c>
    </row>
    <row r="393" spans="2:14" s="3" customFormat="1" ht="83.25" customHeight="1" x14ac:dyDescent="0.35">
      <c r="B393" s="187"/>
      <c r="C393" s="183"/>
      <c r="D393" s="220"/>
      <c r="E393" s="188"/>
      <c r="F393" s="204"/>
      <c r="G393" s="4" t="s">
        <v>931</v>
      </c>
      <c r="H393" s="45" t="s">
        <v>1772</v>
      </c>
      <c r="I393" s="69"/>
      <c r="J393" s="55"/>
      <c r="K393" s="160"/>
      <c r="L393" s="202"/>
      <c r="M393" s="176"/>
      <c r="N393" s="70" t="str">
        <f t="shared" si="22"/>
        <v>Nem ismert.</v>
      </c>
    </row>
    <row r="394" spans="2:14" s="3" customFormat="1" ht="83.25" customHeight="1" x14ac:dyDescent="0.35">
      <c r="B394" s="187"/>
      <c r="C394" s="183"/>
      <c r="D394" s="220"/>
      <c r="E394" s="188"/>
      <c r="F394" s="204"/>
      <c r="G394" s="4" t="s">
        <v>932</v>
      </c>
      <c r="H394" s="45" t="s">
        <v>1773</v>
      </c>
      <c r="I394" s="69"/>
      <c r="J394" s="55"/>
      <c r="K394" s="160"/>
      <c r="L394" s="202"/>
      <c r="M394" s="176"/>
      <c r="N394" s="70" t="str">
        <f t="shared" si="22"/>
        <v>Nem ismert.</v>
      </c>
    </row>
    <row r="395" spans="2:14" s="3" customFormat="1" ht="83.25" customHeight="1" x14ac:dyDescent="0.35">
      <c r="B395" s="144"/>
      <c r="C395" s="184"/>
      <c r="D395" s="220"/>
      <c r="E395" s="188"/>
      <c r="F395" s="151"/>
      <c r="G395" s="4" t="s">
        <v>933</v>
      </c>
      <c r="H395" s="45" t="s">
        <v>1774</v>
      </c>
      <c r="I395" s="69"/>
      <c r="J395" s="55"/>
      <c r="K395" s="161"/>
      <c r="L395" s="201"/>
      <c r="M395" s="148"/>
      <c r="N395" s="70" t="str">
        <f t="shared" si="22"/>
        <v>Nem ismert.</v>
      </c>
    </row>
    <row r="396" spans="2:14" ht="96.75" customHeight="1" x14ac:dyDescent="0.35">
      <c r="B396" s="15" t="s">
        <v>212</v>
      </c>
      <c r="C396" s="8"/>
      <c r="D396" s="220"/>
      <c r="E396" s="188"/>
      <c r="F396" s="212" t="s">
        <v>2299</v>
      </c>
      <c r="G396" s="7" t="s">
        <v>778</v>
      </c>
      <c r="H396" s="45" t="s">
        <v>1775</v>
      </c>
      <c r="I396" s="69"/>
      <c r="J396" s="98"/>
      <c r="K396" s="121" t="s">
        <v>802</v>
      </c>
      <c r="L396" s="59" t="s">
        <v>1776</v>
      </c>
      <c r="M396" s="60"/>
      <c r="N396" s="70" t="str">
        <f t="shared" si="22"/>
        <v>Nem ismert.</v>
      </c>
    </row>
    <row r="397" spans="2:14" ht="25.5" customHeight="1" x14ac:dyDescent="0.35">
      <c r="B397" s="143" t="s">
        <v>1777</v>
      </c>
      <c r="C397" s="145" t="s">
        <v>1778</v>
      </c>
      <c r="D397" s="220"/>
      <c r="E397" s="188"/>
      <c r="F397" s="213"/>
      <c r="G397" s="162" t="s">
        <v>849</v>
      </c>
      <c r="H397" s="45" t="s">
        <v>1779</v>
      </c>
      <c r="I397" s="4" t="s">
        <v>751</v>
      </c>
      <c r="J397" s="69"/>
      <c r="K397" s="231"/>
      <c r="L397" s="194" t="s">
        <v>213</v>
      </c>
      <c r="M397" s="205"/>
      <c r="N397" s="70" t="str">
        <f t="shared" ref="N397:N402" si="23">IF(J397="", "Nem ismert.", J397)</f>
        <v>Nem ismert.</v>
      </c>
    </row>
    <row r="398" spans="2:14" ht="25.5" customHeight="1" x14ac:dyDescent="0.35">
      <c r="B398" s="187"/>
      <c r="C398" s="188"/>
      <c r="D398" s="220"/>
      <c r="E398" s="188"/>
      <c r="F398" s="213"/>
      <c r="G398" s="171"/>
      <c r="H398" s="45" t="s">
        <v>1780</v>
      </c>
      <c r="I398" s="4" t="s">
        <v>752</v>
      </c>
      <c r="J398" s="69"/>
      <c r="K398" s="232"/>
      <c r="L398" s="202"/>
      <c r="M398" s="224"/>
      <c r="N398" s="70" t="str">
        <f t="shared" si="23"/>
        <v>Nem ismert.</v>
      </c>
    </row>
    <row r="399" spans="2:14" ht="25.5" customHeight="1" x14ac:dyDescent="0.35">
      <c r="B399" s="187"/>
      <c r="C399" s="188"/>
      <c r="D399" s="220"/>
      <c r="E399" s="188"/>
      <c r="F399" s="213"/>
      <c r="G399" s="171"/>
      <c r="H399" s="45" t="s">
        <v>1781</v>
      </c>
      <c r="I399" s="4" t="s">
        <v>753</v>
      </c>
      <c r="J399" s="69"/>
      <c r="K399" s="232"/>
      <c r="L399" s="202"/>
      <c r="M399" s="224"/>
      <c r="N399" s="70" t="str">
        <f t="shared" si="23"/>
        <v>Nem ismert.</v>
      </c>
    </row>
    <row r="400" spans="2:14" ht="25.5" customHeight="1" x14ac:dyDescent="0.35">
      <c r="B400" s="187"/>
      <c r="C400" s="188"/>
      <c r="D400" s="220"/>
      <c r="E400" s="188"/>
      <c r="F400" s="213"/>
      <c r="G400" s="171"/>
      <c r="H400" s="45" t="s">
        <v>1782</v>
      </c>
      <c r="I400" s="4" t="s">
        <v>754</v>
      </c>
      <c r="J400" s="69"/>
      <c r="K400" s="232"/>
      <c r="L400" s="202"/>
      <c r="M400" s="224"/>
      <c r="N400" s="70" t="str">
        <f t="shared" si="23"/>
        <v>Nem ismert.</v>
      </c>
    </row>
    <row r="401" spans="2:14" ht="25.5" customHeight="1" x14ac:dyDescent="0.35">
      <c r="B401" s="187"/>
      <c r="C401" s="188"/>
      <c r="D401" s="220"/>
      <c r="E401" s="188"/>
      <c r="F401" s="213"/>
      <c r="G401" s="171"/>
      <c r="H401" s="45" t="s">
        <v>1783</v>
      </c>
      <c r="I401" s="4" t="s">
        <v>755</v>
      </c>
      <c r="J401" s="69"/>
      <c r="K401" s="232"/>
      <c r="L401" s="202"/>
      <c r="M401" s="224"/>
      <c r="N401" s="70" t="str">
        <f t="shared" si="23"/>
        <v>Nem ismert.</v>
      </c>
    </row>
    <row r="402" spans="2:14" ht="25.5" customHeight="1" x14ac:dyDescent="0.35">
      <c r="B402" s="144"/>
      <c r="C402" s="146"/>
      <c r="D402" s="216"/>
      <c r="E402" s="146"/>
      <c r="F402" s="214"/>
      <c r="G402" s="163"/>
      <c r="H402" s="45" t="s">
        <v>1784</v>
      </c>
      <c r="I402" s="4" t="s">
        <v>756</v>
      </c>
      <c r="J402" s="69"/>
      <c r="K402" s="233"/>
      <c r="L402" s="201"/>
      <c r="M402" s="206"/>
      <c r="N402" s="70" t="str">
        <f t="shared" si="23"/>
        <v>Nem ismert.</v>
      </c>
    </row>
    <row r="403" spans="2:14" ht="179.25" customHeight="1" x14ac:dyDescent="0.35">
      <c r="B403" s="143" t="s">
        <v>1785</v>
      </c>
      <c r="C403" s="145"/>
      <c r="D403" s="215"/>
      <c r="E403" s="145"/>
      <c r="F403" s="166" t="s">
        <v>2300</v>
      </c>
      <c r="G403" s="234" t="s">
        <v>779</v>
      </c>
      <c r="H403" s="45" t="s">
        <v>1786</v>
      </c>
      <c r="I403" s="4" t="s">
        <v>807</v>
      </c>
      <c r="J403" s="69"/>
      <c r="K403" s="172" t="s">
        <v>850</v>
      </c>
      <c r="L403" s="82"/>
      <c r="M403" s="83"/>
      <c r="N403" s="70"/>
    </row>
    <row r="404" spans="2:14" ht="179.25" customHeight="1" x14ac:dyDescent="0.35">
      <c r="B404" s="144"/>
      <c r="C404" s="146"/>
      <c r="D404" s="216"/>
      <c r="E404" s="146"/>
      <c r="F404" s="167"/>
      <c r="G404" s="235"/>
      <c r="H404" s="45" t="s">
        <v>1787</v>
      </c>
      <c r="I404" s="4" t="s">
        <v>806</v>
      </c>
      <c r="J404" s="55"/>
      <c r="K404" s="174"/>
      <c r="L404" s="82"/>
      <c r="M404" s="83"/>
      <c r="N404" s="70"/>
    </row>
    <row r="405" spans="2:14" ht="146.25" customHeight="1" x14ac:dyDescent="0.35">
      <c r="B405" s="15" t="s">
        <v>777</v>
      </c>
      <c r="C405" s="90"/>
      <c r="D405" s="94"/>
      <c r="E405" s="90"/>
      <c r="F405" s="85" t="s">
        <v>808</v>
      </c>
      <c r="G405" s="93" t="s">
        <v>809</v>
      </c>
      <c r="H405" s="45" t="s">
        <v>1788</v>
      </c>
      <c r="I405" s="49"/>
      <c r="J405" s="92"/>
      <c r="K405" s="99" t="s">
        <v>848</v>
      </c>
      <c r="L405" s="82"/>
      <c r="M405" s="83"/>
      <c r="N405" s="70"/>
    </row>
    <row r="406" spans="2:14" x14ac:dyDescent="0.35">
      <c r="B406" s="95" t="s">
        <v>28</v>
      </c>
      <c r="C406" s="95"/>
      <c r="D406" s="95"/>
      <c r="E406" s="95"/>
      <c r="F406" s="95"/>
      <c r="G406" s="95"/>
      <c r="H406" s="95"/>
      <c r="I406" s="95"/>
      <c r="J406" s="95"/>
      <c r="K406" s="128"/>
      <c r="L406" s="294" t="s">
        <v>1789</v>
      </c>
      <c r="M406" s="294"/>
      <c r="N406" s="294"/>
    </row>
    <row r="407" spans="2:14" ht="28.5" customHeight="1" x14ac:dyDescent="0.35">
      <c r="B407" s="273" t="s">
        <v>214</v>
      </c>
      <c r="C407" s="276"/>
      <c r="D407" s="279" t="s">
        <v>775</v>
      </c>
      <c r="E407" s="217"/>
      <c r="F407" s="212" t="s">
        <v>815</v>
      </c>
      <c r="G407" s="270" t="s">
        <v>816</v>
      </c>
      <c r="H407" s="75" t="b">
        <v>0</v>
      </c>
      <c r="I407" s="33" t="s">
        <v>445</v>
      </c>
      <c r="J407" s="46" t="s">
        <v>1790</v>
      </c>
      <c r="K407" s="172" t="s">
        <v>803</v>
      </c>
      <c r="L407" s="273" t="s">
        <v>1791</v>
      </c>
      <c r="M407" s="276"/>
      <c r="N407" s="50" t="str">
        <f>IF($H$416=TRUE,"",IF(H407=TRUE,I407,""))</f>
        <v/>
      </c>
    </row>
    <row r="408" spans="2:14" ht="28.5" customHeight="1" x14ac:dyDescent="0.35">
      <c r="B408" s="274"/>
      <c r="C408" s="277"/>
      <c r="D408" s="280"/>
      <c r="E408" s="218"/>
      <c r="F408" s="213"/>
      <c r="G408" s="271"/>
      <c r="H408" s="75" t="b">
        <v>0</v>
      </c>
      <c r="I408" s="33" t="s">
        <v>1792</v>
      </c>
      <c r="J408" s="46" t="s">
        <v>1793</v>
      </c>
      <c r="K408" s="229"/>
      <c r="L408" s="274"/>
      <c r="M408" s="277"/>
      <c r="N408" s="50" t="str">
        <f t="shared" ref="N408:N414" si="24">IF($H$416=TRUE,"",IF(H408=TRUE,I408,""))</f>
        <v/>
      </c>
    </row>
    <row r="409" spans="2:14" ht="28.5" customHeight="1" x14ac:dyDescent="0.35">
      <c r="B409" s="274"/>
      <c r="C409" s="277"/>
      <c r="D409" s="280"/>
      <c r="E409" s="218"/>
      <c r="F409" s="213"/>
      <c r="G409" s="271"/>
      <c r="H409" s="75" t="b">
        <v>0</v>
      </c>
      <c r="I409" s="33" t="s">
        <v>446</v>
      </c>
      <c r="J409" s="46" t="s">
        <v>1794</v>
      </c>
      <c r="K409" s="229"/>
      <c r="L409" s="274"/>
      <c r="M409" s="277"/>
      <c r="N409" s="50" t="str">
        <f t="shared" si="24"/>
        <v/>
      </c>
    </row>
    <row r="410" spans="2:14" ht="28.5" customHeight="1" x14ac:dyDescent="0.35">
      <c r="B410" s="274"/>
      <c r="C410" s="277"/>
      <c r="D410" s="280"/>
      <c r="E410" s="218"/>
      <c r="F410" s="213"/>
      <c r="G410" s="271"/>
      <c r="H410" s="75" t="b">
        <v>0</v>
      </c>
      <c r="I410" s="33" t="s">
        <v>447</v>
      </c>
      <c r="J410" s="46" t="s">
        <v>1795</v>
      </c>
      <c r="K410" s="229"/>
      <c r="L410" s="274"/>
      <c r="M410" s="277"/>
      <c r="N410" s="50" t="str">
        <f t="shared" si="24"/>
        <v/>
      </c>
    </row>
    <row r="411" spans="2:14" ht="28.5" customHeight="1" x14ac:dyDescent="0.35">
      <c r="B411" s="274"/>
      <c r="C411" s="277"/>
      <c r="D411" s="280"/>
      <c r="E411" s="218"/>
      <c r="F411" s="213"/>
      <c r="G411" s="271"/>
      <c r="H411" s="75" t="b">
        <v>0</v>
      </c>
      <c r="I411" s="33" t="s">
        <v>448</v>
      </c>
      <c r="J411" s="46" t="s">
        <v>1796</v>
      </c>
      <c r="K411" s="229"/>
      <c r="L411" s="274"/>
      <c r="M411" s="277"/>
      <c r="N411" s="50" t="str">
        <f t="shared" si="24"/>
        <v/>
      </c>
    </row>
    <row r="412" spans="2:14" ht="28.5" customHeight="1" x14ac:dyDescent="0.35">
      <c r="B412" s="274"/>
      <c r="C412" s="277"/>
      <c r="D412" s="280"/>
      <c r="E412" s="218"/>
      <c r="F412" s="213"/>
      <c r="G412" s="271"/>
      <c r="H412" s="75" t="b">
        <v>0</v>
      </c>
      <c r="I412" s="33" t="s">
        <v>449</v>
      </c>
      <c r="J412" s="46" t="s">
        <v>1797</v>
      </c>
      <c r="K412" s="229"/>
      <c r="L412" s="274"/>
      <c r="M412" s="277"/>
      <c r="N412" s="50" t="str">
        <f t="shared" si="24"/>
        <v/>
      </c>
    </row>
    <row r="413" spans="2:14" ht="28.5" customHeight="1" x14ac:dyDescent="0.35">
      <c r="B413" s="274"/>
      <c r="C413" s="277"/>
      <c r="D413" s="280"/>
      <c r="E413" s="218"/>
      <c r="F413" s="213"/>
      <c r="G413" s="271"/>
      <c r="H413" s="75" t="b">
        <v>0</v>
      </c>
      <c r="I413" s="33" t="s">
        <v>450</v>
      </c>
      <c r="J413" s="46" t="s">
        <v>1798</v>
      </c>
      <c r="K413" s="229"/>
      <c r="L413" s="274"/>
      <c r="M413" s="277"/>
      <c r="N413" s="50" t="str">
        <f t="shared" si="24"/>
        <v/>
      </c>
    </row>
    <row r="414" spans="2:14" ht="28.5" customHeight="1" x14ac:dyDescent="0.35">
      <c r="B414" s="274"/>
      <c r="C414" s="277"/>
      <c r="D414" s="280"/>
      <c r="E414" s="218"/>
      <c r="F414" s="213"/>
      <c r="G414" s="271"/>
      <c r="H414" s="75" t="b">
        <v>0</v>
      </c>
      <c r="I414" s="33" t="s">
        <v>451</v>
      </c>
      <c r="J414" s="46" t="s">
        <v>1799</v>
      </c>
      <c r="K414" s="229"/>
      <c r="L414" s="274"/>
      <c r="M414" s="277"/>
      <c r="N414" s="50" t="str">
        <f t="shared" si="24"/>
        <v/>
      </c>
    </row>
    <row r="415" spans="2:14" ht="28.5" customHeight="1" x14ac:dyDescent="0.35">
      <c r="B415" s="274"/>
      <c r="C415" s="277"/>
      <c r="D415" s="280"/>
      <c r="E415" s="218"/>
      <c r="F415" s="213"/>
      <c r="G415" s="271"/>
      <c r="H415" s="75" t="b">
        <v>0</v>
      </c>
      <c r="I415" s="33" t="s">
        <v>452</v>
      </c>
      <c r="J415" s="49"/>
      <c r="K415" s="229"/>
      <c r="L415" s="274"/>
      <c r="M415" s="277"/>
      <c r="N415" s="65" t="str">
        <f>IF(J415="", "", J415)</f>
        <v/>
      </c>
    </row>
    <row r="416" spans="2:14" ht="28.5" customHeight="1" x14ac:dyDescent="0.35">
      <c r="B416" s="275"/>
      <c r="C416" s="278"/>
      <c r="D416" s="280"/>
      <c r="E416" s="218"/>
      <c r="F416" s="213"/>
      <c r="G416" s="272"/>
      <c r="H416" s="75" t="b">
        <v>0</v>
      </c>
      <c r="I416" s="33" t="s">
        <v>2387</v>
      </c>
      <c r="J416" s="46" t="s">
        <v>1800</v>
      </c>
      <c r="K416" s="230"/>
      <c r="L416" s="275"/>
      <c r="M416" s="278"/>
      <c r="N416" s="50" t="str">
        <f t="shared" ref="N416:N424" si="25">IF(H416=TRUE, I416, "")</f>
        <v/>
      </c>
    </row>
    <row r="417" spans="2:14" ht="36.75" customHeight="1" x14ac:dyDescent="0.35">
      <c r="B417" s="273" t="s">
        <v>1801</v>
      </c>
      <c r="C417" s="145" t="s">
        <v>1802</v>
      </c>
      <c r="D417" s="280"/>
      <c r="E417" s="218"/>
      <c r="F417" s="213"/>
      <c r="G417" s="156" t="s">
        <v>757</v>
      </c>
      <c r="H417" s="75" t="b">
        <v>0</v>
      </c>
      <c r="I417" s="33" t="s">
        <v>1803</v>
      </c>
      <c r="J417" s="46"/>
      <c r="K417" s="192" t="s">
        <v>817</v>
      </c>
      <c r="L417" s="273" t="s">
        <v>1804</v>
      </c>
      <c r="M417" s="205" t="s">
        <v>1805</v>
      </c>
      <c r="N417" s="50" t="str">
        <f t="shared" si="25"/>
        <v/>
      </c>
    </row>
    <row r="418" spans="2:14" ht="36.75" customHeight="1" x14ac:dyDescent="0.35">
      <c r="B418" s="274"/>
      <c r="C418" s="188"/>
      <c r="D418" s="280"/>
      <c r="E418" s="218"/>
      <c r="F418" s="213"/>
      <c r="G418" s="157"/>
      <c r="H418" s="75" t="b">
        <v>0</v>
      </c>
      <c r="I418" s="33" t="s">
        <v>1806</v>
      </c>
      <c r="J418" s="46" t="s">
        <v>1807</v>
      </c>
      <c r="K418" s="282"/>
      <c r="L418" s="274"/>
      <c r="M418" s="224"/>
      <c r="N418" s="50" t="str">
        <f t="shared" si="25"/>
        <v/>
      </c>
    </row>
    <row r="419" spans="2:14" ht="36.75" customHeight="1" x14ac:dyDescent="0.35">
      <c r="B419" s="274"/>
      <c r="C419" s="188"/>
      <c r="D419" s="280"/>
      <c r="E419" s="218"/>
      <c r="F419" s="213"/>
      <c r="G419" s="157"/>
      <c r="H419" s="75" t="b">
        <v>0</v>
      </c>
      <c r="I419" s="33" t="s">
        <v>1808</v>
      </c>
      <c r="J419" s="46" t="s">
        <v>1809</v>
      </c>
      <c r="K419" s="282"/>
      <c r="L419" s="274"/>
      <c r="M419" s="224"/>
      <c r="N419" s="50" t="str">
        <f t="shared" si="25"/>
        <v/>
      </c>
    </row>
    <row r="420" spans="2:14" ht="36.75" customHeight="1" x14ac:dyDescent="0.35">
      <c r="B420" s="274"/>
      <c r="C420" s="188"/>
      <c r="D420" s="280"/>
      <c r="E420" s="218"/>
      <c r="F420" s="213"/>
      <c r="G420" s="157"/>
      <c r="H420" s="75" t="b">
        <v>0</v>
      </c>
      <c r="I420" s="33" t="s">
        <v>1810</v>
      </c>
      <c r="J420" s="46" t="s">
        <v>1811</v>
      </c>
      <c r="K420" s="282"/>
      <c r="L420" s="274"/>
      <c r="M420" s="224"/>
      <c r="N420" s="50" t="str">
        <f t="shared" si="25"/>
        <v/>
      </c>
    </row>
    <row r="421" spans="2:14" ht="36.75" customHeight="1" x14ac:dyDescent="0.35">
      <c r="B421" s="274"/>
      <c r="C421" s="188"/>
      <c r="D421" s="280"/>
      <c r="E421" s="218"/>
      <c r="F421" s="213"/>
      <c r="G421" s="157"/>
      <c r="H421" s="75" t="b">
        <v>0</v>
      </c>
      <c r="I421" s="33" t="s">
        <v>1812</v>
      </c>
      <c r="J421" s="46" t="s">
        <v>1813</v>
      </c>
      <c r="K421" s="282"/>
      <c r="L421" s="274"/>
      <c r="M421" s="224"/>
      <c r="N421" s="50" t="str">
        <f t="shared" si="25"/>
        <v/>
      </c>
    </row>
    <row r="422" spans="2:14" ht="36.75" customHeight="1" x14ac:dyDescent="0.35">
      <c r="B422" s="274"/>
      <c r="C422" s="188"/>
      <c r="D422" s="280"/>
      <c r="E422" s="218"/>
      <c r="F422" s="213"/>
      <c r="G422" s="157"/>
      <c r="H422" s="75" t="b">
        <v>0</v>
      </c>
      <c r="I422" s="33" t="s">
        <v>1814</v>
      </c>
      <c r="J422" s="46" t="s">
        <v>1815</v>
      </c>
      <c r="K422" s="282"/>
      <c r="L422" s="274"/>
      <c r="M422" s="224"/>
      <c r="N422" s="50" t="str">
        <f t="shared" si="25"/>
        <v/>
      </c>
    </row>
    <row r="423" spans="2:14" ht="36.75" customHeight="1" x14ac:dyDescent="0.35">
      <c r="B423" s="274"/>
      <c r="C423" s="188"/>
      <c r="D423" s="280"/>
      <c r="E423" s="218"/>
      <c r="F423" s="213"/>
      <c r="G423" s="157"/>
      <c r="H423" s="75" t="b">
        <v>0</v>
      </c>
      <c r="I423" s="33" t="s">
        <v>1816</v>
      </c>
      <c r="J423" s="46" t="s">
        <v>1817</v>
      </c>
      <c r="K423" s="282"/>
      <c r="L423" s="274"/>
      <c r="M423" s="224"/>
      <c r="N423" s="50" t="str">
        <f t="shared" si="25"/>
        <v/>
      </c>
    </row>
    <row r="424" spans="2:14" ht="36.75" customHeight="1" x14ac:dyDescent="0.35">
      <c r="B424" s="274"/>
      <c r="C424" s="188"/>
      <c r="D424" s="280"/>
      <c r="E424" s="218"/>
      <c r="F424" s="213"/>
      <c r="G424" s="157"/>
      <c r="H424" s="75" t="b">
        <v>0</v>
      </c>
      <c r="I424" s="33" t="s">
        <v>1818</v>
      </c>
      <c r="J424" s="46" t="s">
        <v>1819</v>
      </c>
      <c r="K424" s="282"/>
      <c r="L424" s="274"/>
      <c r="M424" s="224"/>
      <c r="N424" s="50" t="str">
        <f t="shared" si="25"/>
        <v/>
      </c>
    </row>
    <row r="425" spans="2:14" ht="36.75" customHeight="1" x14ac:dyDescent="0.35">
      <c r="B425" s="275"/>
      <c r="C425" s="146"/>
      <c r="D425" s="280"/>
      <c r="E425" s="218"/>
      <c r="F425" s="213"/>
      <c r="G425" s="158"/>
      <c r="H425" s="75" t="b">
        <v>0</v>
      </c>
      <c r="I425" s="33" t="s">
        <v>1820</v>
      </c>
      <c r="J425" s="49"/>
      <c r="K425" s="193"/>
      <c r="L425" s="275"/>
      <c r="M425" s="206"/>
      <c r="N425" s="65" t="str">
        <f>IF(J425="", "", J425)</f>
        <v/>
      </c>
    </row>
    <row r="426" spans="2:14" ht="50.25" customHeight="1" x14ac:dyDescent="0.35">
      <c r="B426" s="273" t="s">
        <v>1821</v>
      </c>
      <c r="C426" s="145" t="s">
        <v>1822</v>
      </c>
      <c r="D426" s="280"/>
      <c r="E426" s="218"/>
      <c r="F426" s="213"/>
      <c r="G426" s="236" t="s">
        <v>2382</v>
      </c>
      <c r="H426" s="75" t="b">
        <v>0</v>
      </c>
      <c r="I426" s="33" t="s">
        <v>454</v>
      </c>
      <c r="J426" s="46" t="s">
        <v>1823</v>
      </c>
      <c r="K426" s="172"/>
      <c r="L426" s="273" t="s">
        <v>1824</v>
      </c>
      <c r="M426" s="205" t="s">
        <v>1825</v>
      </c>
      <c r="N426" s="50" t="str">
        <f>IF(H426=TRUE, I426, "")</f>
        <v/>
      </c>
    </row>
    <row r="427" spans="2:14" ht="50.25" customHeight="1" x14ac:dyDescent="0.35">
      <c r="B427" s="274"/>
      <c r="C427" s="188"/>
      <c r="D427" s="280"/>
      <c r="E427" s="218"/>
      <c r="F427" s="213"/>
      <c r="G427" s="237"/>
      <c r="H427" s="75" t="b">
        <v>0</v>
      </c>
      <c r="I427" s="33" t="s">
        <v>453</v>
      </c>
      <c r="J427" s="46" t="s">
        <v>1826</v>
      </c>
      <c r="K427" s="173"/>
      <c r="L427" s="274"/>
      <c r="M427" s="224"/>
      <c r="N427" s="50" t="str">
        <f>IF(H427=TRUE, I427, "")</f>
        <v/>
      </c>
    </row>
    <row r="428" spans="2:14" ht="50.25" customHeight="1" x14ac:dyDescent="0.35">
      <c r="B428" s="274"/>
      <c r="C428" s="188"/>
      <c r="D428" s="280"/>
      <c r="E428" s="218"/>
      <c r="F428" s="213"/>
      <c r="G428" s="237"/>
      <c r="H428" s="75" t="b">
        <v>0</v>
      </c>
      <c r="I428" s="33" t="s">
        <v>758</v>
      </c>
      <c r="J428" s="49"/>
      <c r="K428" s="173"/>
      <c r="L428" s="274"/>
      <c r="M428" s="224"/>
      <c r="N428" s="65" t="str">
        <f>IF(J428="", "", J428)</f>
        <v/>
      </c>
    </row>
    <row r="429" spans="2:14" ht="50.25" customHeight="1" x14ac:dyDescent="0.35">
      <c r="B429" s="274"/>
      <c r="C429" s="188"/>
      <c r="D429" s="280"/>
      <c r="E429" s="218"/>
      <c r="F429" s="213"/>
      <c r="G429" s="237"/>
      <c r="H429" s="75" t="b">
        <v>0</v>
      </c>
      <c r="I429" s="33" t="s">
        <v>463</v>
      </c>
      <c r="J429" s="46" t="s">
        <v>1827</v>
      </c>
      <c r="K429" s="173"/>
      <c r="L429" s="274"/>
      <c r="M429" s="224"/>
      <c r="N429" s="50" t="str">
        <f>IF(H429=TRUE, I429, "")</f>
        <v/>
      </c>
    </row>
    <row r="430" spans="2:14" ht="50.25" customHeight="1" x14ac:dyDescent="0.35">
      <c r="B430" s="274"/>
      <c r="C430" s="188"/>
      <c r="D430" s="280"/>
      <c r="E430" s="218"/>
      <c r="F430" s="213"/>
      <c r="G430" s="237"/>
      <c r="H430" s="75" t="b">
        <v>0</v>
      </c>
      <c r="I430" s="33" t="s">
        <v>759</v>
      </c>
      <c r="J430" s="49"/>
      <c r="K430" s="173"/>
      <c r="L430" s="274"/>
      <c r="M430" s="224"/>
      <c r="N430" s="65" t="str">
        <f>IF(J430="", "", J430)</f>
        <v/>
      </c>
    </row>
    <row r="431" spans="2:14" ht="50.25" customHeight="1" x14ac:dyDescent="0.35">
      <c r="B431" s="274"/>
      <c r="C431" s="188"/>
      <c r="D431" s="280"/>
      <c r="E431" s="218"/>
      <c r="F431" s="213"/>
      <c r="G431" s="237"/>
      <c r="H431" s="75" t="b">
        <v>0</v>
      </c>
      <c r="I431" s="33" t="s">
        <v>464</v>
      </c>
      <c r="J431" s="46" t="s">
        <v>1828</v>
      </c>
      <c r="K431" s="173"/>
      <c r="L431" s="274"/>
      <c r="M431" s="224"/>
      <c r="N431" s="50" t="str">
        <f>IF(H431=TRUE, I431, "")</f>
        <v/>
      </c>
    </row>
    <row r="432" spans="2:14" ht="50.25" customHeight="1" x14ac:dyDescent="0.35">
      <c r="B432" s="274"/>
      <c r="C432" s="188"/>
      <c r="D432" s="280"/>
      <c r="E432" s="218"/>
      <c r="F432" s="213"/>
      <c r="G432" s="237"/>
      <c r="H432" s="75" t="b">
        <v>0</v>
      </c>
      <c r="I432" s="33" t="s">
        <v>760</v>
      </c>
      <c r="J432" s="49"/>
      <c r="K432" s="173"/>
      <c r="L432" s="274"/>
      <c r="M432" s="224"/>
      <c r="N432" s="65" t="str">
        <f>IF(J432="", "", J432)</f>
        <v/>
      </c>
    </row>
    <row r="433" spans="2:14" ht="50.25" customHeight="1" x14ac:dyDescent="0.35">
      <c r="B433" s="274"/>
      <c r="C433" s="188"/>
      <c r="D433" s="280"/>
      <c r="E433" s="218"/>
      <c r="F433" s="213"/>
      <c r="G433" s="237"/>
      <c r="H433" s="75" t="b">
        <v>0</v>
      </c>
      <c r="I433" s="33" t="s">
        <v>465</v>
      </c>
      <c r="J433" s="46" t="s">
        <v>1829</v>
      </c>
      <c r="K433" s="173"/>
      <c r="L433" s="274"/>
      <c r="M433" s="224"/>
      <c r="N433" s="50" t="str">
        <f>IF(H433=TRUE, I433, "")</f>
        <v/>
      </c>
    </row>
    <row r="434" spans="2:14" ht="50.25" customHeight="1" x14ac:dyDescent="0.35">
      <c r="B434" s="274"/>
      <c r="C434" s="188"/>
      <c r="D434" s="280"/>
      <c r="E434" s="218"/>
      <c r="F434" s="213"/>
      <c r="G434" s="237"/>
      <c r="H434" s="75" t="b">
        <v>0</v>
      </c>
      <c r="I434" s="33" t="s">
        <v>761</v>
      </c>
      <c r="J434" s="49"/>
      <c r="K434" s="173"/>
      <c r="L434" s="274"/>
      <c r="M434" s="224"/>
      <c r="N434" s="65" t="str">
        <f>IF(J434="", "", J434)</f>
        <v/>
      </c>
    </row>
    <row r="435" spans="2:14" ht="50.25" customHeight="1" x14ac:dyDescent="0.35">
      <c r="B435" s="274"/>
      <c r="C435" s="188"/>
      <c r="D435" s="280"/>
      <c r="E435" s="218"/>
      <c r="F435" s="213"/>
      <c r="G435" s="237"/>
      <c r="H435" s="75" t="b">
        <v>0</v>
      </c>
      <c r="I435" s="33" t="s">
        <v>466</v>
      </c>
      <c r="J435" s="46" t="s">
        <v>1830</v>
      </c>
      <c r="K435" s="173"/>
      <c r="L435" s="274"/>
      <c r="M435" s="224"/>
      <c r="N435" s="50" t="str">
        <f>IF(H435=TRUE, I435, "")</f>
        <v/>
      </c>
    </row>
    <row r="436" spans="2:14" ht="50.25" customHeight="1" x14ac:dyDescent="0.35">
      <c r="B436" s="274"/>
      <c r="C436" s="188"/>
      <c r="D436" s="280"/>
      <c r="E436" s="218"/>
      <c r="F436" s="213"/>
      <c r="G436" s="237"/>
      <c r="H436" s="75" t="b">
        <v>0</v>
      </c>
      <c r="I436" s="33" t="s">
        <v>762</v>
      </c>
      <c r="J436" s="49"/>
      <c r="K436" s="173"/>
      <c r="L436" s="274"/>
      <c r="M436" s="224"/>
      <c r="N436" s="65" t="str">
        <f>IF(J436="", "", J436)</f>
        <v/>
      </c>
    </row>
    <row r="437" spans="2:14" ht="50.25" customHeight="1" x14ac:dyDescent="0.35">
      <c r="B437" s="274"/>
      <c r="C437" s="188"/>
      <c r="D437" s="280"/>
      <c r="E437" s="218"/>
      <c r="F437" s="213"/>
      <c r="G437" s="237"/>
      <c r="H437" s="75" t="b">
        <v>0</v>
      </c>
      <c r="I437" s="33" t="s">
        <v>469</v>
      </c>
      <c r="J437" s="46" t="s">
        <v>1831</v>
      </c>
      <c r="K437" s="173"/>
      <c r="L437" s="274"/>
      <c r="M437" s="224"/>
      <c r="N437" s="50" t="str">
        <f>IF(H437=TRUE, I437, "")</f>
        <v/>
      </c>
    </row>
    <row r="438" spans="2:14" ht="50.25" customHeight="1" x14ac:dyDescent="0.35">
      <c r="B438" s="274"/>
      <c r="C438" s="188"/>
      <c r="D438" s="280"/>
      <c r="E438" s="218"/>
      <c r="F438" s="213"/>
      <c r="G438" s="237"/>
      <c r="H438" s="75" t="b">
        <v>0</v>
      </c>
      <c r="I438" s="33" t="s">
        <v>763</v>
      </c>
      <c r="J438" s="49"/>
      <c r="K438" s="173"/>
      <c r="L438" s="274"/>
      <c r="M438" s="224"/>
      <c r="N438" s="65" t="str">
        <f>IF(J438="", "", J438)</f>
        <v/>
      </c>
    </row>
    <row r="439" spans="2:14" ht="50.25" customHeight="1" x14ac:dyDescent="0.35">
      <c r="B439" s="274"/>
      <c r="C439" s="188"/>
      <c r="D439" s="280"/>
      <c r="E439" s="218"/>
      <c r="F439" s="213"/>
      <c r="G439" s="237"/>
      <c r="H439" s="75" t="b">
        <v>0</v>
      </c>
      <c r="I439" s="33" t="s">
        <v>467</v>
      </c>
      <c r="J439" s="46" t="s">
        <v>1832</v>
      </c>
      <c r="K439" s="173"/>
      <c r="L439" s="274"/>
      <c r="M439" s="224"/>
      <c r="N439" s="50" t="str">
        <f>IF(H439=TRUE, I439, "")</f>
        <v/>
      </c>
    </row>
    <row r="440" spans="2:14" ht="50.25" customHeight="1" x14ac:dyDescent="0.35">
      <c r="B440" s="274"/>
      <c r="C440" s="188"/>
      <c r="D440" s="280"/>
      <c r="E440" s="218"/>
      <c r="F440" s="213"/>
      <c r="G440" s="237"/>
      <c r="H440" s="75" t="b">
        <v>0</v>
      </c>
      <c r="I440" s="33" t="s">
        <v>764</v>
      </c>
      <c r="J440" s="49"/>
      <c r="K440" s="173"/>
      <c r="L440" s="274"/>
      <c r="M440" s="224"/>
      <c r="N440" s="65" t="str">
        <f>IF(J440="", "", J440)</f>
        <v/>
      </c>
    </row>
    <row r="441" spans="2:14" ht="50.25" customHeight="1" x14ac:dyDescent="0.35">
      <c r="B441" s="274"/>
      <c r="C441" s="188"/>
      <c r="D441" s="280"/>
      <c r="E441" s="218"/>
      <c r="F441" s="213"/>
      <c r="G441" s="237"/>
      <c r="H441" s="75" t="b">
        <v>0</v>
      </c>
      <c r="I441" s="33" t="s">
        <v>765</v>
      </c>
      <c r="J441" s="49"/>
      <c r="K441" s="173"/>
      <c r="L441" s="274"/>
      <c r="M441" s="224"/>
      <c r="N441" s="65" t="str">
        <f>IF(J441="", "", J441)</f>
        <v/>
      </c>
    </row>
    <row r="442" spans="2:14" ht="50.25" customHeight="1" x14ac:dyDescent="0.35">
      <c r="B442" s="275"/>
      <c r="C442" s="146"/>
      <c r="D442" s="281"/>
      <c r="E442" s="219"/>
      <c r="F442" s="214"/>
      <c r="G442" s="238"/>
      <c r="H442" s="75" t="b">
        <v>0</v>
      </c>
      <c r="I442" s="33" t="s">
        <v>766</v>
      </c>
      <c r="J442" s="49"/>
      <c r="K442" s="174"/>
      <c r="L442" s="275"/>
      <c r="M442" s="206"/>
      <c r="N442" s="65" t="str">
        <f>IF(J442="", "", J442)</f>
        <v/>
      </c>
    </row>
    <row r="443" spans="2:14" ht="143.25" customHeight="1" x14ac:dyDescent="0.35">
      <c r="B443" s="20" t="s">
        <v>235</v>
      </c>
      <c r="C443" s="8"/>
      <c r="D443" s="283" t="s">
        <v>61</v>
      </c>
      <c r="E443" s="145"/>
      <c r="F443" s="12" t="s">
        <v>2301</v>
      </c>
      <c r="G443" s="7" t="s">
        <v>851</v>
      </c>
      <c r="H443" s="46" t="s">
        <v>1833</v>
      </c>
      <c r="I443" s="49"/>
      <c r="J443" s="46" t="s">
        <v>1834</v>
      </c>
      <c r="K443" s="121"/>
      <c r="L443" s="20" t="s">
        <v>1835</v>
      </c>
      <c r="M443" s="60"/>
      <c r="N443" s="50" t="str">
        <f t="shared" ref="N443:N448" si="26">IF(I443="", "Nem ismert.", I443)</f>
        <v>Nem ismert.</v>
      </c>
    </row>
    <row r="444" spans="2:14" ht="126" x14ac:dyDescent="0.35">
      <c r="B444" s="20" t="s">
        <v>237</v>
      </c>
      <c r="C444" s="8"/>
      <c r="D444" s="283"/>
      <c r="E444" s="188"/>
      <c r="F444" s="12" t="s">
        <v>2286</v>
      </c>
      <c r="G444" s="7" t="s">
        <v>2330</v>
      </c>
      <c r="H444" s="46" t="s">
        <v>1836</v>
      </c>
      <c r="I444" s="55"/>
      <c r="J444" s="46" t="s">
        <v>1837</v>
      </c>
      <c r="K444" s="121"/>
      <c r="L444" s="20" t="s">
        <v>1838</v>
      </c>
      <c r="M444" s="60"/>
      <c r="N444" s="56" t="str">
        <f t="shared" si="26"/>
        <v>Nem ismert.</v>
      </c>
    </row>
    <row r="445" spans="2:14" ht="84.75" customHeight="1" x14ac:dyDescent="0.35">
      <c r="B445" s="20" t="s">
        <v>238</v>
      </c>
      <c r="C445" s="8"/>
      <c r="D445" s="283"/>
      <c r="E445" s="188"/>
      <c r="F445" s="175" t="s">
        <v>29</v>
      </c>
      <c r="G445" s="7" t="s">
        <v>239</v>
      </c>
      <c r="H445" s="46" t="s">
        <v>1839</v>
      </c>
      <c r="I445" s="49"/>
      <c r="J445" s="46" t="s">
        <v>1840</v>
      </c>
      <c r="K445" s="121" t="s">
        <v>277</v>
      </c>
      <c r="L445" s="20" t="s">
        <v>1841</v>
      </c>
      <c r="M445" s="60"/>
      <c r="N445" s="50" t="str">
        <f t="shared" si="26"/>
        <v>Nem ismert.</v>
      </c>
    </row>
    <row r="446" spans="2:14" ht="87" customHeight="1" x14ac:dyDescent="0.35">
      <c r="B446" s="15" t="s">
        <v>1842</v>
      </c>
      <c r="C446" s="8" t="s">
        <v>1843</v>
      </c>
      <c r="D446" s="283"/>
      <c r="E446" s="188"/>
      <c r="F446" s="175"/>
      <c r="G446" s="9" t="s">
        <v>240</v>
      </c>
      <c r="H446" s="46" t="s">
        <v>1844</v>
      </c>
      <c r="I446" s="49"/>
      <c r="J446" s="46" t="s">
        <v>1845</v>
      </c>
      <c r="K446" s="123"/>
      <c r="L446" s="59" t="s">
        <v>1846</v>
      </c>
      <c r="M446" s="60" t="s">
        <v>1847</v>
      </c>
      <c r="N446" s="50" t="str">
        <f t="shared" si="26"/>
        <v>Nem ismert.</v>
      </c>
    </row>
    <row r="447" spans="2:14" ht="85.5" customHeight="1" x14ac:dyDescent="0.35">
      <c r="B447" s="15" t="s">
        <v>241</v>
      </c>
      <c r="C447" s="8"/>
      <c r="D447" s="283"/>
      <c r="E447" s="188"/>
      <c r="F447" s="212" t="s">
        <v>2302</v>
      </c>
      <c r="G447" s="7" t="s">
        <v>242</v>
      </c>
      <c r="H447" s="46" t="s">
        <v>1848</v>
      </c>
      <c r="I447" s="49"/>
      <c r="J447" s="46" t="s">
        <v>1849</v>
      </c>
      <c r="K447" s="121" t="s">
        <v>275</v>
      </c>
      <c r="L447" s="59" t="s">
        <v>1850</v>
      </c>
      <c r="M447" s="60"/>
      <c r="N447" s="50" t="str">
        <f t="shared" si="26"/>
        <v>Nem ismert.</v>
      </c>
    </row>
    <row r="448" spans="2:14" ht="166.5" customHeight="1" x14ac:dyDescent="0.35">
      <c r="B448" s="15" t="s">
        <v>1851</v>
      </c>
      <c r="C448" s="8" t="s">
        <v>1852</v>
      </c>
      <c r="D448" s="283"/>
      <c r="E448" s="188"/>
      <c r="F448" s="213"/>
      <c r="G448" s="9" t="s">
        <v>2331</v>
      </c>
      <c r="H448" s="46" t="s">
        <v>1853</v>
      </c>
      <c r="I448" s="49"/>
      <c r="J448" s="46" t="s">
        <v>1854</v>
      </c>
      <c r="K448" s="123"/>
      <c r="L448" s="59" t="s">
        <v>1855</v>
      </c>
      <c r="M448" s="60" t="s">
        <v>1856</v>
      </c>
      <c r="N448" s="50" t="str">
        <f t="shared" si="26"/>
        <v>Nem ismert.</v>
      </c>
    </row>
    <row r="449" spans="2:14" ht="69.75" customHeight="1" x14ac:dyDescent="0.35">
      <c r="B449" s="143" t="s">
        <v>1857</v>
      </c>
      <c r="C449" s="145" t="s">
        <v>1858</v>
      </c>
      <c r="D449" s="283"/>
      <c r="E449" s="188"/>
      <c r="F449" s="213"/>
      <c r="G449" s="162" t="s">
        <v>2332</v>
      </c>
      <c r="H449" s="76" t="b">
        <v>0</v>
      </c>
      <c r="I449" s="33" t="s">
        <v>475</v>
      </c>
      <c r="J449" s="46" t="s">
        <v>1859</v>
      </c>
      <c r="K449" s="159"/>
      <c r="L449" s="194" t="s">
        <v>1860</v>
      </c>
      <c r="M449" s="205" t="s">
        <v>1861</v>
      </c>
      <c r="N449" s="50" t="str">
        <f t="shared" ref="N449:N459" si="27">IF($H$460=TRUE,"",IF(H449=TRUE,I449,""))</f>
        <v/>
      </c>
    </row>
    <row r="450" spans="2:14" ht="69.75" customHeight="1" x14ac:dyDescent="0.35">
      <c r="B450" s="187"/>
      <c r="C450" s="188"/>
      <c r="D450" s="283"/>
      <c r="E450" s="188"/>
      <c r="F450" s="213"/>
      <c r="G450" s="171"/>
      <c r="H450" s="76" t="b">
        <v>0</v>
      </c>
      <c r="I450" s="33" t="s">
        <v>476</v>
      </c>
      <c r="J450" s="46" t="s">
        <v>1862</v>
      </c>
      <c r="K450" s="160"/>
      <c r="L450" s="202"/>
      <c r="M450" s="224"/>
      <c r="N450" s="50" t="str">
        <f t="shared" si="27"/>
        <v/>
      </c>
    </row>
    <row r="451" spans="2:14" ht="69.75" customHeight="1" x14ac:dyDescent="0.35">
      <c r="B451" s="187"/>
      <c r="C451" s="188"/>
      <c r="D451" s="283"/>
      <c r="E451" s="188"/>
      <c r="F451" s="213"/>
      <c r="G451" s="171"/>
      <c r="H451" s="76" t="b">
        <v>0</v>
      </c>
      <c r="I451" s="33" t="s">
        <v>477</v>
      </c>
      <c r="J451" s="46" t="s">
        <v>1863</v>
      </c>
      <c r="K451" s="160"/>
      <c r="L451" s="202"/>
      <c r="M451" s="224"/>
      <c r="N451" s="50" t="str">
        <f t="shared" si="27"/>
        <v/>
      </c>
    </row>
    <row r="452" spans="2:14" ht="69.75" customHeight="1" x14ac:dyDescent="0.35">
      <c r="B452" s="187"/>
      <c r="C452" s="188"/>
      <c r="D452" s="283"/>
      <c r="E452" s="188"/>
      <c r="F452" s="213"/>
      <c r="G452" s="171"/>
      <c r="H452" s="76" t="b">
        <v>0</v>
      </c>
      <c r="I452" s="22" t="s">
        <v>818</v>
      </c>
      <c r="J452" s="46" t="s">
        <v>1864</v>
      </c>
      <c r="K452" s="160"/>
      <c r="L452" s="202"/>
      <c r="M452" s="224"/>
      <c r="N452" s="50" t="str">
        <f t="shared" si="27"/>
        <v/>
      </c>
    </row>
    <row r="453" spans="2:14" ht="69.75" customHeight="1" x14ac:dyDescent="0.35">
      <c r="B453" s="187"/>
      <c r="C453" s="188"/>
      <c r="D453" s="283"/>
      <c r="E453" s="188"/>
      <c r="F453" s="213"/>
      <c r="G453" s="171"/>
      <c r="H453" s="76" t="b">
        <v>0</v>
      </c>
      <c r="I453" s="33" t="s">
        <v>478</v>
      </c>
      <c r="J453" s="46" t="s">
        <v>1865</v>
      </c>
      <c r="K453" s="160"/>
      <c r="L453" s="202"/>
      <c r="M453" s="224"/>
      <c r="N453" s="50" t="str">
        <f t="shared" si="27"/>
        <v/>
      </c>
    </row>
    <row r="454" spans="2:14" ht="69.75" customHeight="1" x14ac:dyDescent="0.35">
      <c r="B454" s="187"/>
      <c r="C454" s="188"/>
      <c r="D454" s="283"/>
      <c r="E454" s="188"/>
      <c r="F454" s="213"/>
      <c r="G454" s="171"/>
      <c r="H454" s="76" t="b">
        <v>0</v>
      </c>
      <c r="I454" s="33" t="s">
        <v>479</v>
      </c>
      <c r="J454" s="46" t="s">
        <v>1866</v>
      </c>
      <c r="K454" s="160"/>
      <c r="L454" s="202"/>
      <c r="M454" s="224"/>
      <c r="N454" s="50" t="str">
        <f t="shared" si="27"/>
        <v/>
      </c>
    </row>
    <row r="455" spans="2:14" ht="69.75" customHeight="1" x14ac:dyDescent="0.35">
      <c r="B455" s="187"/>
      <c r="C455" s="188"/>
      <c r="D455" s="283"/>
      <c r="E455" s="188"/>
      <c r="F455" s="213"/>
      <c r="G455" s="171"/>
      <c r="H455" s="76" t="b">
        <v>0</v>
      </c>
      <c r="I455" s="33" t="s">
        <v>480</v>
      </c>
      <c r="J455" s="46" t="s">
        <v>1867</v>
      </c>
      <c r="K455" s="160"/>
      <c r="L455" s="202"/>
      <c r="M455" s="224"/>
      <c r="N455" s="50" t="str">
        <f t="shared" si="27"/>
        <v/>
      </c>
    </row>
    <row r="456" spans="2:14" ht="69.75" customHeight="1" x14ac:dyDescent="0.35">
      <c r="B456" s="187"/>
      <c r="C456" s="188"/>
      <c r="D456" s="283"/>
      <c r="E456" s="188"/>
      <c r="F456" s="213"/>
      <c r="G456" s="171"/>
      <c r="H456" s="76" t="b">
        <v>0</v>
      </c>
      <c r="I456" s="33" t="s">
        <v>481</v>
      </c>
      <c r="J456" s="46" t="s">
        <v>1868</v>
      </c>
      <c r="K456" s="160"/>
      <c r="L456" s="202"/>
      <c r="M456" s="224"/>
      <c r="N456" s="50" t="str">
        <f t="shared" si="27"/>
        <v/>
      </c>
    </row>
    <row r="457" spans="2:14" ht="69.75" customHeight="1" x14ac:dyDescent="0.35">
      <c r="B457" s="187"/>
      <c r="C457" s="188"/>
      <c r="D457" s="283"/>
      <c r="E457" s="188"/>
      <c r="F457" s="213"/>
      <c r="G457" s="171"/>
      <c r="H457" s="76" t="b">
        <v>0</v>
      </c>
      <c r="I457" s="33" t="s">
        <v>482</v>
      </c>
      <c r="J457" s="46" t="s">
        <v>1869</v>
      </c>
      <c r="K457" s="160"/>
      <c r="L457" s="202"/>
      <c r="M457" s="224"/>
      <c r="N457" s="50" t="str">
        <f t="shared" si="27"/>
        <v/>
      </c>
    </row>
    <row r="458" spans="2:14" ht="69.75" customHeight="1" x14ac:dyDescent="0.35">
      <c r="B458" s="187"/>
      <c r="C458" s="188"/>
      <c r="D458" s="283"/>
      <c r="E458" s="188"/>
      <c r="F458" s="213"/>
      <c r="G458" s="171"/>
      <c r="H458" s="76" t="b">
        <v>0</v>
      </c>
      <c r="I458" s="33" t="s">
        <v>483</v>
      </c>
      <c r="J458" s="46" t="s">
        <v>1870</v>
      </c>
      <c r="K458" s="160"/>
      <c r="L458" s="202"/>
      <c r="M458" s="224"/>
      <c r="N458" s="50" t="str">
        <f t="shared" si="27"/>
        <v/>
      </c>
    </row>
    <row r="459" spans="2:14" ht="69.75" customHeight="1" x14ac:dyDescent="0.35">
      <c r="B459" s="187"/>
      <c r="C459" s="188"/>
      <c r="D459" s="283"/>
      <c r="E459" s="188"/>
      <c r="F459" s="213"/>
      <c r="G459" s="171"/>
      <c r="H459" s="76" t="b">
        <v>0</v>
      </c>
      <c r="I459" s="33" t="s">
        <v>484</v>
      </c>
      <c r="J459" s="46" t="s">
        <v>1871</v>
      </c>
      <c r="K459" s="160"/>
      <c r="L459" s="202"/>
      <c r="M459" s="224"/>
      <c r="N459" s="50" t="str">
        <f t="shared" si="27"/>
        <v/>
      </c>
    </row>
    <row r="460" spans="2:14" ht="69.75" customHeight="1" x14ac:dyDescent="0.35">
      <c r="B460" s="144"/>
      <c r="C460" s="146"/>
      <c r="D460" s="283"/>
      <c r="E460" s="188"/>
      <c r="F460" s="213"/>
      <c r="G460" s="163"/>
      <c r="H460" s="76" t="b">
        <v>0</v>
      </c>
      <c r="I460" s="33" t="s">
        <v>485</v>
      </c>
      <c r="J460" s="46" t="s">
        <v>1872</v>
      </c>
      <c r="K460" s="161"/>
      <c r="L460" s="201"/>
      <c r="M460" s="206"/>
      <c r="N460" s="50" t="str">
        <f t="shared" ref="N460:N467" si="28">IF(H460=TRUE, I460, "")</f>
        <v/>
      </c>
    </row>
    <row r="461" spans="2:14" ht="45" customHeight="1" x14ac:dyDescent="0.35">
      <c r="B461" s="143" t="s">
        <v>1873</v>
      </c>
      <c r="C461" s="145" t="s">
        <v>1874</v>
      </c>
      <c r="D461" s="283"/>
      <c r="E461" s="188"/>
      <c r="F461" s="213"/>
      <c r="G461" s="162" t="s">
        <v>2333</v>
      </c>
      <c r="H461" s="76" t="b">
        <v>0</v>
      </c>
      <c r="I461" s="33" t="s">
        <v>486</v>
      </c>
      <c r="J461" s="46" t="s">
        <v>1875</v>
      </c>
      <c r="K461" s="172"/>
      <c r="L461" s="194" t="s">
        <v>1876</v>
      </c>
      <c r="M461" s="205" t="s">
        <v>1877</v>
      </c>
      <c r="N461" s="50" t="str">
        <f t="shared" si="28"/>
        <v/>
      </c>
    </row>
    <row r="462" spans="2:14" ht="45" customHeight="1" x14ac:dyDescent="0.35">
      <c r="B462" s="187"/>
      <c r="C462" s="188"/>
      <c r="D462" s="283"/>
      <c r="E462" s="188"/>
      <c r="F462" s="213"/>
      <c r="G462" s="171"/>
      <c r="H462" s="76" t="b">
        <v>0</v>
      </c>
      <c r="I462" s="33" t="s">
        <v>487</v>
      </c>
      <c r="J462" s="46" t="s">
        <v>1878</v>
      </c>
      <c r="K462" s="256"/>
      <c r="L462" s="202"/>
      <c r="M462" s="224"/>
      <c r="N462" s="50" t="str">
        <f t="shared" si="28"/>
        <v/>
      </c>
    </row>
    <row r="463" spans="2:14" ht="45" customHeight="1" x14ac:dyDescent="0.35">
      <c r="B463" s="187"/>
      <c r="C463" s="188"/>
      <c r="D463" s="283"/>
      <c r="E463" s="188"/>
      <c r="F463" s="213"/>
      <c r="G463" s="171"/>
      <c r="H463" s="76" t="b">
        <v>0</v>
      </c>
      <c r="I463" s="33" t="s">
        <v>488</v>
      </c>
      <c r="J463" s="46" t="s">
        <v>1879</v>
      </c>
      <c r="K463" s="256"/>
      <c r="L463" s="202"/>
      <c r="M463" s="224"/>
      <c r="N463" s="50" t="str">
        <f t="shared" si="28"/>
        <v/>
      </c>
    </row>
    <row r="464" spans="2:14" ht="45" customHeight="1" x14ac:dyDescent="0.35">
      <c r="B464" s="144"/>
      <c r="C464" s="146"/>
      <c r="D464" s="283"/>
      <c r="E464" s="188"/>
      <c r="F464" s="213"/>
      <c r="G464" s="163"/>
      <c r="H464" s="76" t="b">
        <v>0</v>
      </c>
      <c r="I464" s="33" t="s">
        <v>489</v>
      </c>
      <c r="J464" s="46" t="s">
        <v>1880</v>
      </c>
      <c r="K464" s="257"/>
      <c r="L464" s="201"/>
      <c r="M464" s="206"/>
      <c r="N464" s="50" t="str">
        <f t="shared" si="28"/>
        <v/>
      </c>
    </row>
    <row r="465" spans="2:14" ht="45" customHeight="1" x14ac:dyDescent="0.35">
      <c r="B465" s="143" t="s">
        <v>1881</v>
      </c>
      <c r="C465" s="145" t="s">
        <v>1882</v>
      </c>
      <c r="D465" s="283"/>
      <c r="E465" s="188"/>
      <c r="F465" s="213"/>
      <c r="G465" s="162" t="s">
        <v>2334</v>
      </c>
      <c r="H465" s="76" t="b">
        <v>0</v>
      </c>
      <c r="I465" s="33" t="s">
        <v>490</v>
      </c>
      <c r="J465" s="46" t="s">
        <v>1883</v>
      </c>
      <c r="K465" s="159"/>
      <c r="L465" s="194" t="s">
        <v>1884</v>
      </c>
      <c r="M465" s="205" t="s">
        <v>1885</v>
      </c>
      <c r="N465" s="50" t="str">
        <f t="shared" si="28"/>
        <v/>
      </c>
    </row>
    <row r="466" spans="2:14" ht="45" customHeight="1" x14ac:dyDescent="0.35">
      <c r="B466" s="187"/>
      <c r="C466" s="188"/>
      <c r="D466" s="283"/>
      <c r="E466" s="188"/>
      <c r="F466" s="213"/>
      <c r="G466" s="171"/>
      <c r="H466" s="76" t="b">
        <v>0</v>
      </c>
      <c r="I466" s="33" t="s">
        <v>491</v>
      </c>
      <c r="J466" s="46" t="s">
        <v>1886</v>
      </c>
      <c r="K466" s="160"/>
      <c r="L466" s="202"/>
      <c r="M466" s="224"/>
      <c r="N466" s="50" t="str">
        <f t="shared" si="28"/>
        <v/>
      </c>
    </row>
    <row r="467" spans="2:14" ht="45" customHeight="1" x14ac:dyDescent="0.35">
      <c r="B467" s="144"/>
      <c r="C467" s="146"/>
      <c r="D467" s="283"/>
      <c r="E467" s="188"/>
      <c r="F467" s="213"/>
      <c r="G467" s="163"/>
      <c r="H467" s="76" t="b">
        <v>0</v>
      </c>
      <c r="I467" s="33" t="s">
        <v>492</v>
      </c>
      <c r="J467" s="46" t="s">
        <v>1887</v>
      </c>
      <c r="K467" s="161"/>
      <c r="L467" s="201"/>
      <c r="M467" s="206"/>
      <c r="N467" s="50" t="str">
        <f t="shared" si="28"/>
        <v/>
      </c>
    </row>
    <row r="468" spans="2:14" ht="45" customHeight="1" x14ac:dyDescent="0.35">
      <c r="B468" s="143" t="s">
        <v>1888</v>
      </c>
      <c r="C468" s="145" t="s">
        <v>1889</v>
      </c>
      <c r="D468" s="283"/>
      <c r="E468" s="188"/>
      <c r="F468" s="213"/>
      <c r="G468" s="162" t="s">
        <v>2335</v>
      </c>
      <c r="H468" s="76" t="b">
        <v>0</v>
      </c>
      <c r="I468" s="33" t="s">
        <v>493</v>
      </c>
      <c r="J468" s="46" t="s">
        <v>1890</v>
      </c>
      <c r="K468" s="159"/>
      <c r="L468" s="194" t="s">
        <v>1891</v>
      </c>
      <c r="M468" s="205" t="s">
        <v>1892</v>
      </c>
      <c r="N468" s="50" t="str">
        <f>IF($H$471=TRUE,"",IF(H468=TRUE,I468,""))</f>
        <v/>
      </c>
    </row>
    <row r="469" spans="2:14" ht="45" customHeight="1" x14ac:dyDescent="0.35">
      <c r="B469" s="187"/>
      <c r="C469" s="188"/>
      <c r="D469" s="283"/>
      <c r="E469" s="188"/>
      <c r="F469" s="213"/>
      <c r="G469" s="171"/>
      <c r="H469" s="76" t="b">
        <v>0</v>
      </c>
      <c r="I469" s="33" t="s">
        <v>494</v>
      </c>
      <c r="J469" s="46" t="s">
        <v>1893</v>
      </c>
      <c r="K469" s="160"/>
      <c r="L469" s="202"/>
      <c r="M469" s="224"/>
      <c r="N469" s="50" t="str">
        <f>IF($H$471=TRUE,"",IF(H469=TRUE,I469,""))</f>
        <v/>
      </c>
    </row>
    <row r="470" spans="2:14" ht="45" customHeight="1" x14ac:dyDescent="0.35">
      <c r="B470" s="187"/>
      <c r="C470" s="188"/>
      <c r="D470" s="283"/>
      <c r="E470" s="188"/>
      <c r="F470" s="213"/>
      <c r="G470" s="171"/>
      <c r="H470" s="76" t="b">
        <v>0</v>
      </c>
      <c r="I470" s="33" t="s">
        <v>495</v>
      </c>
      <c r="J470" s="46" t="s">
        <v>1894</v>
      </c>
      <c r="K470" s="160"/>
      <c r="L470" s="202"/>
      <c r="M470" s="224"/>
      <c r="N470" s="50" t="str">
        <f>IF($H$471=TRUE,"",IF(H470=TRUE,I470,""))</f>
        <v/>
      </c>
    </row>
    <row r="471" spans="2:14" ht="45" customHeight="1" x14ac:dyDescent="0.35">
      <c r="B471" s="144"/>
      <c r="C471" s="146"/>
      <c r="D471" s="283"/>
      <c r="E471" s="188"/>
      <c r="F471" s="214"/>
      <c r="G471" s="163"/>
      <c r="H471" s="76" t="b">
        <v>0</v>
      </c>
      <c r="I471" s="33" t="s">
        <v>2401</v>
      </c>
      <c r="J471" s="46" t="s">
        <v>1895</v>
      </c>
      <c r="K471" s="161"/>
      <c r="L471" s="201"/>
      <c r="M471" s="206"/>
      <c r="N471" s="50" t="str">
        <f>IF(H471=TRUE, I471, "")</f>
        <v/>
      </c>
    </row>
    <row r="472" spans="2:14" ht="144" x14ac:dyDescent="0.35">
      <c r="B472" s="15" t="s">
        <v>243</v>
      </c>
      <c r="C472" s="8"/>
      <c r="D472" s="283"/>
      <c r="E472" s="188"/>
      <c r="F472" s="12" t="s">
        <v>2303</v>
      </c>
      <c r="G472" s="7" t="s">
        <v>262</v>
      </c>
      <c r="H472" s="46" t="s">
        <v>1896</v>
      </c>
      <c r="I472" s="49"/>
      <c r="J472" s="46" t="s">
        <v>1897</v>
      </c>
      <c r="K472" s="121"/>
      <c r="L472" s="59" t="s">
        <v>1898</v>
      </c>
      <c r="M472" s="60"/>
      <c r="N472" s="50" t="str">
        <f>IF(I472="", "Nem ismert.", I472)</f>
        <v>Nem ismert.</v>
      </c>
    </row>
    <row r="473" spans="2:14" ht="177" customHeight="1" x14ac:dyDescent="0.35">
      <c r="B473" s="15" t="s">
        <v>244</v>
      </c>
      <c r="C473" s="8"/>
      <c r="D473" s="283"/>
      <c r="E473" s="146"/>
      <c r="F473" s="12" t="s">
        <v>62</v>
      </c>
      <c r="G473" s="7" t="s">
        <v>245</v>
      </c>
      <c r="H473" s="46" t="s">
        <v>1899</v>
      </c>
      <c r="I473" s="49"/>
      <c r="J473" s="46" t="s">
        <v>1900</v>
      </c>
      <c r="K473" s="121" t="s">
        <v>276</v>
      </c>
      <c r="L473" s="59" t="s">
        <v>1901</v>
      </c>
      <c r="M473" s="60"/>
      <c r="N473" s="50" t="str">
        <f>IF(I473="", "Nem ismert.", I473)</f>
        <v>Nem ismert.</v>
      </c>
    </row>
    <row r="474" spans="2:14" ht="66" customHeight="1" x14ac:dyDescent="0.35">
      <c r="B474" s="15" t="s">
        <v>246</v>
      </c>
      <c r="C474" s="8"/>
      <c r="D474" s="240" t="s">
        <v>30</v>
      </c>
      <c r="E474" s="145"/>
      <c r="F474" s="175" t="s">
        <v>2304</v>
      </c>
      <c r="G474" s="7" t="s">
        <v>247</v>
      </c>
      <c r="H474" s="46" t="s">
        <v>1902</v>
      </c>
      <c r="I474" s="49"/>
      <c r="J474" s="46" t="s">
        <v>1903</v>
      </c>
      <c r="K474" s="121"/>
      <c r="L474" s="59" t="s">
        <v>1904</v>
      </c>
      <c r="M474" s="60"/>
      <c r="N474" s="50" t="str">
        <f>IF(I474="", "Nem ismert.", I474)</f>
        <v>Nem ismert.</v>
      </c>
    </row>
    <row r="475" spans="2:14" ht="30" customHeight="1" x14ac:dyDescent="0.35">
      <c r="B475" s="143" t="s">
        <v>1905</v>
      </c>
      <c r="C475" s="145" t="s">
        <v>1906</v>
      </c>
      <c r="D475" s="240"/>
      <c r="E475" s="188"/>
      <c r="F475" s="175"/>
      <c r="G475" s="162" t="s">
        <v>2336</v>
      </c>
      <c r="H475" s="76"/>
      <c r="I475" s="33" t="s">
        <v>496</v>
      </c>
      <c r="J475" s="46" t="s">
        <v>1907</v>
      </c>
      <c r="K475" s="159"/>
      <c r="L475" s="194" t="s">
        <v>1908</v>
      </c>
      <c r="M475" s="205" t="s">
        <v>1909</v>
      </c>
      <c r="N475" s="50" t="str">
        <f t="shared" ref="N475:N484" si="29">IF(H475=TRUE, I475, "")</f>
        <v/>
      </c>
    </row>
    <row r="476" spans="2:14" ht="30" customHeight="1" x14ac:dyDescent="0.35">
      <c r="B476" s="187"/>
      <c r="C476" s="188"/>
      <c r="D476" s="240"/>
      <c r="E476" s="188"/>
      <c r="F476" s="175"/>
      <c r="G476" s="171"/>
      <c r="H476" s="76"/>
      <c r="I476" s="33" t="s">
        <v>497</v>
      </c>
      <c r="J476" s="46" t="s">
        <v>1910</v>
      </c>
      <c r="K476" s="160"/>
      <c r="L476" s="202"/>
      <c r="M476" s="224"/>
      <c r="N476" s="50" t="str">
        <f t="shared" si="29"/>
        <v/>
      </c>
    </row>
    <row r="477" spans="2:14" ht="30" customHeight="1" x14ac:dyDescent="0.35">
      <c r="B477" s="187"/>
      <c r="C477" s="188"/>
      <c r="D477" s="240"/>
      <c r="E477" s="188"/>
      <c r="F477" s="175"/>
      <c r="G477" s="171"/>
      <c r="H477" s="76"/>
      <c r="I477" s="33" t="s">
        <v>498</v>
      </c>
      <c r="J477" s="46" t="s">
        <v>1911</v>
      </c>
      <c r="K477" s="160"/>
      <c r="L477" s="202"/>
      <c r="M477" s="224"/>
      <c r="N477" s="50" t="str">
        <f t="shared" si="29"/>
        <v/>
      </c>
    </row>
    <row r="478" spans="2:14" ht="30" customHeight="1" x14ac:dyDescent="0.35">
      <c r="B478" s="187"/>
      <c r="C478" s="188"/>
      <c r="D478" s="240"/>
      <c r="E478" s="188"/>
      <c r="F478" s="175"/>
      <c r="G478" s="171"/>
      <c r="H478" s="76"/>
      <c r="I478" s="33" t="s">
        <v>499</v>
      </c>
      <c r="J478" s="46" t="s">
        <v>1912</v>
      </c>
      <c r="K478" s="160"/>
      <c r="L478" s="202"/>
      <c r="M478" s="224"/>
      <c r="N478" s="50" t="str">
        <f t="shared" si="29"/>
        <v/>
      </c>
    </row>
    <row r="479" spans="2:14" ht="30" customHeight="1" x14ac:dyDescent="0.35">
      <c r="B479" s="187"/>
      <c r="C479" s="188"/>
      <c r="D479" s="240"/>
      <c r="E479" s="188"/>
      <c r="F479" s="175"/>
      <c r="G479" s="171"/>
      <c r="H479" s="76"/>
      <c r="I479" s="33" t="s">
        <v>500</v>
      </c>
      <c r="J479" s="46" t="s">
        <v>1913</v>
      </c>
      <c r="K479" s="160"/>
      <c r="L479" s="202"/>
      <c r="M479" s="224"/>
      <c r="N479" s="50" t="str">
        <f t="shared" si="29"/>
        <v/>
      </c>
    </row>
    <row r="480" spans="2:14" ht="30" customHeight="1" x14ac:dyDescent="0.35">
      <c r="B480" s="187"/>
      <c r="C480" s="188"/>
      <c r="D480" s="240"/>
      <c r="E480" s="188"/>
      <c r="F480" s="175"/>
      <c r="G480" s="171"/>
      <c r="H480" s="76"/>
      <c r="I480" s="33" t="s">
        <v>501</v>
      </c>
      <c r="J480" s="46" t="s">
        <v>1914</v>
      </c>
      <c r="K480" s="160"/>
      <c r="L480" s="202"/>
      <c r="M480" s="224"/>
      <c r="N480" s="50" t="str">
        <f t="shared" si="29"/>
        <v/>
      </c>
    </row>
    <row r="481" spans="2:14" ht="30" customHeight="1" x14ac:dyDescent="0.35">
      <c r="B481" s="187"/>
      <c r="C481" s="188"/>
      <c r="D481" s="240"/>
      <c r="E481" s="188"/>
      <c r="F481" s="175"/>
      <c r="G481" s="171"/>
      <c r="H481" s="76"/>
      <c r="I481" s="33" t="s">
        <v>502</v>
      </c>
      <c r="J481" s="46" t="s">
        <v>1915</v>
      </c>
      <c r="K481" s="160"/>
      <c r="L481" s="202"/>
      <c r="M481" s="224"/>
      <c r="N481" s="50" t="str">
        <f t="shared" si="29"/>
        <v/>
      </c>
    </row>
    <row r="482" spans="2:14" ht="30" customHeight="1" x14ac:dyDescent="0.35">
      <c r="B482" s="187"/>
      <c r="C482" s="188"/>
      <c r="D482" s="240"/>
      <c r="E482" s="188"/>
      <c r="F482" s="175"/>
      <c r="G482" s="171"/>
      <c r="H482" s="76"/>
      <c r="I482" s="33" t="s">
        <v>503</v>
      </c>
      <c r="J482" s="46" t="s">
        <v>1916</v>
      </c>
      <c r="K482" s="160"/>
      <c r="L482" s="202"/>
      <c r="M482" s="224"/>
      <c r="N482" s="50" t="str">
        <f t="shared" si="29"/>
        <v/>
      </c>
    </row>
    <row r="483" spans="2:14" ht="30" customHeight="1" x14ac:dyDescent="0.35">
      <c r="B483" s="187"/>
      <c r="C483" s="188"/>
      <c r="D483" s="240"/>
      <c r="E483" s="188"/>
      <c r="F483" s="175"/>
      <c r="G483" s="171"/>
      <c r="H483" s="76" t="b">
        <v>0</v>
      </c>
      <c r="I483" s="33" t="s">
        <v>504</v>
      </c>
      <c r="J483" s="46" t="s">
        <v>1917</v>
      </c>
      <c r="K483" s="160"/>
      <c r="L483" s="202"/>
      <c r="M483" s="224"/>
      <c r="N483" s="50" t="str">
        <f t="shared" si="29"/>
        <v/>
      </c>
    </row>
    <row r="484" spans="2:14" ht="30" customHeight="1" x14ac:dyDescent="0.35">
      <c r="B484" s="144"/>
      <c r="C484" s="146"/>
      <c r="D484" s="240"/>
      <c r="E484" s="188"/>
      <c r="F484" s="175"/>
      <c r="G484" s="163"/>
      <c r="H484" s="76" t="b">
        <v>0</v>
      </c>
      <c r="I484" s="33" t="s">
        <v>505</v>
      </c>
      <c r="J484" s="46" t="s">
        <v>1918</v>
      </c>
      <c r="K484" s="161"/>
      <c r="L484" s="201"/>
      <c r="M484" s="206"/>
      <c r="N484" s="50" t="str">
        <f t="shared" si="29"/>
        <v/>
      </c>
    </row>
    <row r="485" spans="2:14" ht="75" customHeight="1" x14ac:dyDescent="0.35">
      <c r="B485" s="15" t="s">
        <v>1919</v>
      </c>
      <c r="C485" s="8" t="s">
        <v>1920</v>
      </c>
      <c r="D485" s="240"/>
      <c r="E485" s="188"/>
      <c r="F485" s="175"/>
      <c r="G485" s="9" t="s">
        <v>2305</v>
      </c>
      <c r="H485" s="46" t="s">
        <v>1921</v>
      </c>
      <c r="I485" s="49"/>
      <c r="J485" s="46" t="s">
        <v>1922</v>
      </c>
      <c r="K485" s="123"/>
      <c r="L485" s="59" t="s">
        <v>1923</v>
      </c>
      <c r="M485" s="60" t="s">
        <v>1924</v>
      </c>
      <c r="N485" s="50"/>
    </row>
    <row r="486" spans="2:14" ht="35.25" customHeight="1" x14ac:dyDescent="0.35">
      <c r="B486" s="143" t="s">
        <v>248</v>
      </c>
      <c r="C486" s="145"/>
      <c r="D486" s="240"/>
      <c r="E486" s="188"/>
      <c r="F486" s="175" t="s">
        <v>63</v>
      </c>
      <c r="G486" s="152" t="s">
        <v>2337</v>
      </c>
      <c r="H486" s="77" t="b">
        <v>0</v>
      </c>
      <c r="I486" s="33" t="s">
        <v>506</v>
      </c>
      <c r="J486" s="46" t="s">
        <v>1925</v>
      </c>
      <c r="K486" s="288"/>
      <c r="L486" s="194" t="s">
        <v>1926</v>
      </c>
      <c r="M486" s="205"/>
      <c r="N486" s="50" t="str">
        <f t="shared" ref="N486:N493" si="30">IF($H$495=TRUE,"",IF(H486=TRUE,I486,""))</f>
        <v/>
      </c>
    </row>
    <row r="487" spans="2:14" ht="35.25" customHeight="1" x14ac:dyDescent="0.35">
      <c r="B487" s="187"/>
      <c r="C487" s="188"/>
      <c r="D487" s="240"/>
      <c r="E487" s="188"/>
      <c r="F487" s="175"/>
      <c r="G487" s="203"/>
      <c r="H487" s="77" t="b">
        <v>0</v>
      </c>
      <c r="I487" s="33" t="s">
        <v>507</v>
      </c>
      <c r="J487" s="46" t="s">
        <v>1927</v>
      </c>
      <c r="K487" s="289"/>
      <c r="L487" s="202"/>
      <c r="M487" s="224"/>
      <c r="N487" s="50" t="str">
        <f t="shared" si="30"/>
        <v/>
      </c>
    </row>
    <row r="488" spans="2:14" ht="35.25" customHeight="1" x14ac:dyDescent="0.35">
      <c r="B488" s="187"/>
      <c r="C488" s="188"/>
      <c r="D488" s="240"/>
      <c r="E488" s="188"/>
      <c r="F488" s="175"/>
      <c r="G488" s="203"/>
      <c r="H488" s="77" t="b">
        <v>0</v>
      </c>
      <c r="I488" s="33" t="s">
        <v>508</v>
      </c>
      <c r="J488" s="46" t="s">
        <v>1928</v>
      </c>
      <c r="K488" s="289"/>
      <c r="L488" s="202"/>
      <c r="M488" s="224"/>
      <c r="N488" s="50" t="str">
        <f t="shared" si="30"/>
        <v/>
      </c>
    </row>
    <row r="489" spans="2:14" ht="35.25" customHeight="1" x14ac:dyDescent="0.35">
      <c r="B489" s="187"/>
      <c r="C489" s="188"/>
      <c r="D489" s="240"/>
      <c r="E489" s="188"/>
      <c r="F489" s="175"/>
      <c r="G489" s="203"/>
      <c r="H489" s="77" t="b">
        <v>0</v>
      </c>
      <c r="I489" s="33" t="s">
        <v>509</v>
      </c>
      <c r="J489" s="46" t="s">
        <v>1929</v>
      </c>
      <c r="K489" s="289"/>
      <c r="L489" s="202"/>
      <c r="M489" s="224"/>
      <c r="N489" s="50" t="str">
        <f t="shared" si="30"/>
        <v/>
      </c>
    </row>
    <row r="490" spans="2:14" ht="35.25" customHeight="1" x14ac:dyDescent="0.35">
      <c r="B490" s="187"/>
      <c r="C490" s="188"/>
      <c r="D490" s="240"/>
      <c r="E490" s="188"/>
      <c r="F490" s="175"/>
      <c r="G490" s="203"/>
      <c r="H490" s="77" t="b">
        <v>0</v>
      </c>
      <c r="I490" s="33" t="s">
        <v>510</v>
      </c>
      <c r="J490" s="46" t="s">
        <v>1930</v>
      </c>
      <c r="K490" s="289"/>
      <c r="L490" s="202"/>
      <c r="M490" s="224"/>
      <c r="N490" s="50" t="str">
        <f t="shared" si="30"/>
        <v/>
      </c>
    </row>
    <row r="491" spans="2:14" ht="35.25" customHeight="1" x14ac:dyDescent="0.35">
      <c r="B491" s="187"/>
      <c r="C491" s="188"/>
      <c r="D491" s="240"/>
      <c r="E491" s="188"/>
      <c r="F491" s="175"/>
      <c r="G491" s="203"/>
      <c r="H491" s="77" t="b">
        <v>0</v>
      </c>
      <c r="I491" s="33" t="s">
        <v>511</v>
      </c>
      <c r="J491" s="46" t="s">
        <v>1931</v>
      </c>
      <c r="K491" s="289"/>
      <c r="L491" s="202"/>
      <c r="M491" s="224"/>
      <c r="N491" s="50" t="str">
        <f t="shared" si="30"/>
        <v/>
      </c>
    </row>
    <row r="492" spans="2:14" ht="35.25" customHeight="1" x14ac:dyDescent="0.35">
      <c r="B492" s="187"/>
      <c r="C492" s="188"/>
      <c r="D492" s="240"/>
      <c r="E492" s="188"/>
      <c r="F492" s="175"/>
      <c r="G492" s="203"/>
      <c r="H492" s="77" t="b">
        <v>0</v>
      </c>
      <c r="I492" s="33" t="s">
        <v>512</v>
      </c>
      <c r="J492" s="46" t="s">
        <v>1932</v>
      </c>
      <c r="K492" s="289"/>
      <c r="L492" s="202"/>
      <c r="M492" s="224"/>
      <c r="N492" s="50" t="str">
        <f t="shared" si="30"/>
        <v/>
      </c>
    </row>
    <row r="493" spans="2:14" ht="35.25" customHeight="1" x14ac:dyDescent="0.35">
      <c r="B493" s="187"/>
      <c r="C493" s="188"/>
      <c r="D493" s="240"/>
      <c r="E493" s="188"/>
      <c r="F493" s="175"/>
      <c r="G493" s="203"/>
      <c r="H493" s="77" t="b">
        <v>0</v>
      </c>
      <c r="I493" s="33" t="s">
        <v>513</v>
      </c>
      <c r="J493" s="46" t="s">
        <v>1933</v>
      </c>
      <c r="K493" s="289"/>
      <c r="L493" s="202"/>
      <c r="M493" s="224"/>
      <c r="N493" s="50" t="str">
        <f t="shared" si="30"/>
        <v/>
      </c>
    </row>
    <row r="494" spans="2:14" ht="35.25" customHeight="1" x14ac:dyDescent="0.35">
      <c r="B494" s="187"/>
      <c r="C494" s="188"/>
      <c r="D494" s="240"/>
      <c r="E494" s="188"/>
      <c r="F494" s="175"/>
      <c r="G494" s="203"/>
      <c r="H494" s="77" t="b">
        <v>0</v>
      </c>
      <c r="I494" s="33" t="s">
        <v>767</v>
      </c>
      <c r="J494" s="49"/>
      <c r="K494" s="289"/>
      <c r="L494" s="202"/>
      <c r="M494" s="224"/>
      <c r="N494" s="65" t="str">
        <f>IF(J494="", "", J494)</f>
        <v/>
      </c>
    </row>
    <row r="495" spans="2:14" ht="35.25" customHeight="1" x14ac:dyDescent="0.35">
      <c r="B495" s="144"/>
      <c r="C495" s="146"/>
      <c r="D495" s="240"/>
      <c r="E495" s="188"/>
      <c r="F495" s="175"/>
      <c r="G495" s="153"/>
      <c r="H495" s="77" t="b">
        <v>0</v>
      </c>
      <c r="I495" s="33" t="s">
        <v>1934</v>
      </c>
      <c r="J495" s="46" t="s">
        <v>1935</v>
      </c>
      <c r="K495" s="290"/>
      <c r="L495" s="201"/>
      <c r="M495" s="206"/>
      <c r="N495" s="50" t="str">
        <f>IF(H495=TRUE, I495, "")</f>
        <v/>
      </c>
    </row>
    <row r="496" spans="2:14" ht="108" x14ac:dyDescent="0.35">
      <c r="B496" s="15" t="s">
        <v>1936</v>
      </c>
      <c r="C496" s="8" t="s">
        <v>1937</v>
      </c>
      <c r="D496" s="240"/>
      <c r="E496" s="146"/>
      <c r="F496" s="175"/>
      <c r="G496" s="9" t="s">
        <v>819</v>
      </c>
      <c r="H496" s="46" t="s">
        <v>1938</v>
      </c>
      <c r="I496" s="49"/>
      <c r="J496" s="46" t="s">
        <v>1939</v>
      </c>
      <c r="K496" s="123"/>
      <c r="L496" s="59" t="s">
        <v>1940</v>
      </c>
      <c r="M496" s="60" t="s">
        <v>1941</v>
      </c>
      <c r="N496" s="50" t="str">
        <f>IF(I496="", "Nem ismert.", I496)</f>
        <v>Nem ismert.</v>
      </c>
    </row>
    <row r="497" spans="2:14" ht="60.75" customHeight="1" x14ac:dyDescent="0.35">
      <c r="B497" s="143" t="s">
        <v>249</v>
      </c>
      <c r="C497" s="145"/>
      <c r="D497" s="215" t="s">
        <v>31</v>
      </c>
      <c r="E497" s="145"/>
      <c r="F497" s="212" t="s">
        <v>64</v>
      </c>
      <c r="G497" s="152" t="s">
        <v>128</v>
      </c>
      <c r="H497" s="46" t="s">
        <v>1942</v>
      </c>
      <c r="I497" s="4" t="s">
        <v>1013</v>
      </c>
      <c r="J497" s="69"/>
      <c r="K497" s="172" t="s">
        <v>250</v>
      </c>
      <c r="L497" s="194" t="s">
        <v>1943</v>
      </c>
      <c r="M497" s="205"/>
      <c r="N497" s="70" t="str">
        <f t="shared" ref="N497:N500" si="31">IF(J497="", "Nem ismert.", J497)</f>
        <v>Nem ismert.</v>
      </c>
    </row>
    <row r="498" spans="2:14" ht="60.75" customHeight="1" x14ac:dyDescent="0.35">
      <c r="B498" s="187"/>
      <c r="C498" s="188"/>
      <c r="D498" s="220"/>
      <c r="E498" s="188"/>
      <c r="F498" s="213"/>
      <c r="G498" s="203"/>
      <c r="H498" s="46"/>
      <c r="I498" s="4" t="s">
        <v>1015</v>
      </c>
      <c r="J498" s="69"/>
      <c r="K498" s="173"/>
      <c r="L498" s="202"/>
      <c r="M498" s="224"/>
      <c r="N498" s="70"/>
    </row>
    <row r="499" spans="2:14" ht="60.75" customHeight="1" x14ac:dyDescent="0.35">
      <c r="B499" s="187"/>
      <c r="C499" s="188"/>
      <c r="D499" s="220"/>
      <c r="E499" s="188"/>
      <c r="F499" s="213"/>
      <c r="G499" s="203"/>
      <c r="H499" s="46"/>
      <c r="I499" s="4" t="s">
        <v>1014</v>
      </c>
      <c r="J499" s="55"/>
      <c r="K499" s="173"/>
      <c r="L499" s="202"/>
      <c r="M499" s="224"/>
      <c r="N499" s="70"/>
    </row>
    <row r="500" spans="2:14" ht="60.75" customHeight="1" x14ac:dyDescent="0.35">
      <c r="B500" s="144"/>
      <c r="C500" s="146"/>
      <c r="D500" s="220"/>
      <c r="E500" s="188"/>
      <c r="F500" s="214"/>
      <c r="G500" s="153"/>
      <c r="H500" s="46" t="s">
        <v>1944</v>
      </c>
      <c r="I500" s="4" t="s">
        <v>1016</v>
      </c>
      <c r="J500" s="55"/>
      <c r="K500" s="174"/>
      <c r="L500" s="201"/>
      <c r="M500" s="206"/>
      <c r="N500" s="56" t="str">
        <f t="shared" si="31"/>
        <v>Nem ismert.</v>
      </c>
    </row>
    <row r="501" spans="2:14" ht="95.25" customHeight="1" x14ac:dyDescent="0.35">
      <c r="B501" s="15" t="s">
        <v>251</v>
      </c>
      <c r="C501" s="8"/>
      <c r="D501" s="220"/>
      <c r="E501" s="188"/>
      <c r="F501" s="175" t="s">
        <v>853</v>
      </c>
      <c r="G501" s="7" t="s">
        <v>854</v>
      </c>
      <c r="H501" s="46" t="s">
        <v>1945</v>
      </c>
      <c r="I501" s="49"/>
      <c r="J501" s="46" t="s">
        <v>1946</v>
      </c>
      <c r="K501" s="129"/>
      <c r="L501" s="59" t="s">
        <v>1947</v>
      </c>
      <c r="M501" s="60"/>
      <c r="N501" s="50" t="str">
        <f>IF(I501="", "Nem ismert.", I501)</f>
        <v>Nem ismert.</v>
      </c>
    </row>
    <row r="502" spans="2:14" ht="144" x14ac:dyDescent="0.35">
      <c r="B502" s="15" t="s">
        <v>1948</v>
      </c>
      <c r="C502" s="10" t="s">
        <v>1949</v>
      </c>
      <c r="D502" s="220"/>
      <c r="E502" s="188"/>
      <c r="F502" s="175"/>
      <c r="G502" s="9" t="s">
        <v>2338</v>
      </c>
      <c r="H502" s="46" t="s">
        <v>1950</v>
      </c>
      <c r="I502" s="49"/>
      <c r="J502" s="46" t="s">
        <v>1951</v>
      </c>
      <c r="K502" s="121"/>
      <c r="L502" s="59" t="s">
        <v>1952</v>
      </c>
      <c r="M502" s="6" t="s">
        <v>1953</v>
      </c>
      <c r="N502" s="50" t="str">
        <f>IF(I502="", "Nem ismert.", I502)</f>
        <v>Nem ismert.</v>
      </c>
    </row>
    <row r="503" spans="2:14" ht="72.75" customHeight="1" x14ac:dyDescent="0.35">
      <c r="B503" s="15" t="s">
        <v>253</v>
      </c>
      <c r="C503" s="8"/>
      <c r="D503" s="220"/>
      <c r="E503" s="188"/>
      <c r="F503" s="212" t="s">
        <v>65</v>
      </c>
      <c r="G503" s="7" t="s">
        <v>254</v>
      </c>
      <c r="H503" s="46" t="s">
        <v>1954</v>
      </c>
      <c r="I503" s="49"/>
      <c r="J503" s="46" t="s">
        <v>1955</v>
      </c>
      <c r="K503" s="121" t="s">
        <v>855</v>
      </c>
      <c r="L503" s="59" t="s">
        <v>1956</v>
      </c>
      <c r="M503" s="60"/>
      <c r="N503" s="50" t="str">
        <f>IF(I503="", "Nem ismert.", I503)</f>
        <v>Nem ismert.</v>
      </c>
    </row>
    <row r="504" spans="2:14" ht="42.75" customHeight="1" x14ac:dyDescent="0.35">
      <c r="B504" s="143" t="s">
        <v>1957</v>
      </c>
      <c r="C504" s="145" t="s">
        <v>1958</v>
      </c>
      <c r="D504" s="220"/>
      <c r="E504" s="188"/>
      <c r="F504" s="213"/>
      <c r="G504" s="162" t="s">
        <v>2339</v>
      </c>
      <c r="H504" s="76" t="b">
        <v>0</v>
      </c>
      <c r="I504" s="33" t="s">
        <v>519</v>
      </c>
      <c r="J504" s="46" t="s">
        <v>1959</v>
      </c>
      <c r="K504" s="159"/>
      <c r="L504" s="194" t="s">
        <v>1960</v>
      </c>
      <c r="M504" s="205" t="s">
        <v>1961</v>
      </c>
      <c r="N504" s="50" t="str">
        <f t="shared" ref="N504:N513" si="32">IF(H504=TRUE, I504, "")</f>
        <v/>
      </c>
    </row>
    <row r="505" spans="2:14" ht="42.75" customHeight="1" x14ac:dyDescent="0.35">
      <c r="B505" s="187"/>
      <c r="C505" s="188"/>
      <c r="D505" s="220"/>
      <c r="E505" s="188"/>
      <c r="F505" s="213"/>
      <c r="G505" s="171"/>
      <c r="H505" s="76" t="b">
        <v>0</v>
      </c>
      <c r="I505" s="33" t="s">
        <v>520</v>
      </c>
      <c r="J505" s="46" t="s">
        <v>1962</v>
      </c>
      <c r="K505" s="160"/>
      <c r="L505" s="202"/>
      <c r="M505" s="224"/>
      <c r="N505" s="50" t="str">
        <f t="shared" si="32"/>
        <v/>
      </c>
    </row>
    <row r="506" spans="2:14" ht="42.75" customHeight="1" x14ac:dyDescent="0.35">
      <c r="B506" s="144"/>
      <c r="C506" s="146"/>
      <c r="D506" s="220"/>
      <c r="E506" s="188"/>
      <c r="F506" s="213"/>
      <c r="G506" s="163"/>
      <c r="H506" s="76"/>
      <c r="I506" s="33" t="s">
        <v>521</v>
      </c>
      <c r="J506" s="46" t="s">
        <v>1963</v>
      </c>
      <c r="K506" s="161"/>
      <c r="L506" s="201"/>
      <c r="M506" s="206"/>
      <c r="N506" s="50" t="str">
        <f t="shared" si="32"/>
        <v/>
      </c>
    </row>
    <row r="507" spans="2:14" ht="42.75" customHeight="1" x14ac:dyDescent="0.35">
      <c r="B507" s="143" t="s">
        <v>1964</v>
      </c>
      <c r="C507" s="145" t="s">
        <v>1965</v>
      </c>
      <c r="D507" s="220"/>
      <c r="E507" s="188"/>
      <c r="F507" s="213"/>
      <c r="G507" s="162" t="s">
        <v>2340</v>
      </c>
      <c r="H507" s="76" t="b">
        <v>0</v>
      </c>
      <c r="I507" s="33" t="s">
        <v>522</v>
      </c>
      <c r="J507" s="46" t="s">
        <v>1966</v>
      </c>
      <c r="K507" s="288"/>
      <c r="L507" s="194" t="s">
        <v>1967</v>
      </c>
      <c r="M507" s="205" t="s">
        <v>1968</v>
      </c>
      <c r="N507" s="50" t="str">
        <f t="shared" si="32"/>
        <v/>
      </c>
    </row>
    <row r="508" spans="2:14" ht="42.75" customHeight="1" x14ac:dyDescent="0.35">
      <c r="B508" s="187"/>
      <c r="C508" s="188"/>
      <c r="D508" s="220"/>
      <c r="E508" s="188"/>
      <c r="F508" s="213"/>
      <c r="G508" s="171"/>
      <c r="H508" s="76" t="b">
        <v>0</v>
      </c>
      <c r="I508" s="33" t="s">
        <v>523</v>
      </c>
      <c r="J508" s="46" t="s">
        <v>1969</v>
      </c>
      <c r="K508" s="289"/>
      <c r="L508" s="202"/>
      <c r="M508" s="224"/>
      <c r="N508" s="50" t="str">
        <f t="shared" si="32"/>
        <v/>
      </c>
    </row>
    <row r="509" spans="2:14" ht="42.75" customHeight="1" x14ac:dyDescent="0.35">
      <c r="B509" s="187"/>
      <c r="C509" s="188"/>
      <c r="D509" s="220"/>
      <c r="E509" s="188"/>
      <c r="F509" s="213"/>
      <c r="G509" s="171"/>
      <c r="H509" s="76" t="b">
        <v>0</v>
      </c>
      <c r="I509" s="33" t="s">
        <v>524</v>
      </c>
      <c r="J509" s="46" t="s">
        <v>1970</v>
      </c>
      <c r="K509" s="289"/>
      <c r="L509" s="202"/>
      <c r="M509" s="224"/>
      <c r="N509" s="50" t="str">
        <f t="shared" si="32"/>
        <v/>
      </c>
    </row>
    <row r="510" spans="2:14" ht="42.75" customHeight="1" x14ac:dyDescent="0.35">
      <c r="B510" s="187"/>
      <c r="C510" s="188"/>
      <c r="D510" s="220"/>
      <c r="E510" s="188"/>
      <c r="F510" s="213"/>
      <c r="G510" s="171"/>
      <c r="H510" s="76" t="b">
        <v>0</v>
      </c>
      <c r="I510" s="33" t="s">
        <v>525</v>
      </c>
      <c r="J510" s="46" t="s">
        <v>1971</v>
      </c>
      <c r="K510" s="289"/>
      <c r="L510" s="202"/>
      <c r="M510" s="224"/>
      <c r="N510" s="50" t="str">
        <f t="shared" si="32"/>
        <v/>
      </c>
    </row>
    <row r="511" spans="2:14" ht="42.75" customHeight="1" x14ac:dyDescent="0.35">
      <c r="B511" s="187"/>
      <c r="C511" s="188"/>
      <c r="D511" s="220"/>
      <c r="E511" s="188"/>
      <c r="F511" s="213"/>
      <c r="G511" s="171"/>
      <c r="H511" s="76" t="b">
        <v>0</v>
      </c>
      <c r="I511" s="33" t="s">
        <v>820</v>
      </c>
      <c r="J511" s="46" t="s">
        <v>1972</v>
      </c>
      <c r="K511" s="289"/>
      <c r="L511" s="202"/>
      <c r="M511" s="224"/>
      <c r="N511" s="50" t="str">
        <f t="shared" si="32"/>
        <v/>
      </c>
    </row>
    <row r="512" spans="2:14" ht="42.75" customHeight="1" x14ac:dyDescent="0.35">
      <c r="B512" s="187"/>
      <c r="C512" s="188"/>
      <c r="D512" s="220"/>
      <c r="E512" s="188"/>
      <c r="F512" s="213"/>
      <c r="G512" s="171"/>
      <c r="H512" s="76" t="b">
        <v>0</v>
      </c>
      <c r="I512" s="33" t="s">
        <v>821</v>
      </c>
      <c r="J512" s="46" t="s">
        <v>1973</v>
      </c>
      <c r="K512" s="289"/>
      <c r="L512" s="202"/>
      <c r="M512" s="224"/>
      <c r="N512" s="50" t="str">
        <f t="shared" si="32"/>
        <v/>
      </c>
    </row>
    <row r="513" spans="2:14" ht="42.75" customHeight="1" x14ac:dyDescent="0.35">
      <c r="B513" s="144"/>
      <c r="C513" s="146"/>
      <c r="D513" s="216"/>
      <c r="E513" s="146"/>
      <c r="F513" s="214"/>
      <c r="G513" s="163"/>
      <c r="H513" s="76" t="b">
        <v>0</v>
      </c>
      <c r="I513" s="33" t="s">
        <v>1974</v>
      </c>
      <c r="J513" s="46" t="s">
        <v>1975</v>
      </c>
      <c r="K513" s="290"/>
      <c r="L513" s="201"/>
      <c r="M513" s="206"/>
      <c r="N513" s="50" t="str">
        <f t="shared" si="32"/>
        <v/>
      </c>
    </row>
    <row r="514" spans="2:14" ht="42.75" customHeight="1" x14ac:dyDescent="0.35">
      <c r="B514" s="143" t="s">
        <v>255</v>
      </c>
      <c r="C514" s="145"/>
      <c r="D514" s="215" t="s">
        <v>774</v>
      </c>
      <c r="E514" s="145"/>
      <c r="F514" s="141"/>
      <c r="G514" s="152" t="s">
        <v>2341</v>
      </c>
      <c r="H514" s="76" t="b">
        <v>0</v>
      </c>
      <c r="I514" s="33" t="s">
        <v>528</v>
      </c>
      <c r="J514" s="46" t="s">
        <v>1976</v>
      </c>
      <c r="K514" s="172" t="s">
        <v>257</v>
      </c>
      <c r="L514" s="194" t="s">
        <v>1977</v>
      </c>
      <c r="M514" s="205"/>
      <c r="N514" s="50" t="str">
        <f>IF($H$519=TRUE,"",IF(H514=TRUE,I514,""))</f>
        <v/>
      </c>
    </row>
    <row r="515" spans="2:14" ht="42.75" customHeight="1" x14ac:dyDescent="0.35">
      <c r="B515" s="187"/>
      <c r="C515" s="188"/>
      <c r="D515" s="220"/>
      <c r="E515" s="188"/>
      <c r="F515" s="149"/>
      <c r="G515" s="203"/>
      <c r="H515" s="76" t="b">
        <v>0</v>
      </c>
      <c r="I515" s="33" t="s">
        <v>529</v>
      </c>
      <c r="J515" s="46" t="s">
        <v>1978</v>
      </c>
      <c r="K515" s="173"/>
      <c r="L515" s="202"/>
      <c r="M515" s="224"/>
      <c r="N515" s="50" t="str">
        <f>IF($H$519=TRUE,"",IF(H515=TRUE,I515,""))</f>
        <v/>
      </c>
    </row>
    <row r="516" spans="2:14" ht="42.75" customHeight="1" x14ac:dyDescent="0.35">
      <c r="B516" s="187"/>
      <c r="C516" s="188"/>
      <c r="D516" s="220"/>
      <c r="E516" s="188"/>
      <c r="F516" s="149"/>
      <c r="G516" s="203"/>
      <c r="H516" s="76" t="b">
        <v>0</v>
      </c>
      <c r="I516" s="33" t="s">
        <v>530</v>
      </c>
      <c r="J516" s="46" t="s">
        <v>1979</v>
      </c>
      <c r="K516" s="173"/>
      <c r="L516" s="202"/>
      <c r="M516" s="224"/>
      <c r="N516" s="50" t="str">
        <f>IF($H$519=TRUE,"",IF(H516=TRUE,I516,""))</f>
        <v/>
      </c>
    </row>
    <row r="517" spans="2:14" ht="42.75" customHeight="1" x14ac:dyDescent="0.35">
      <c r="B517" s="187"/>
      <c r="C517" s="188"/>
      <c r="D517" s="220"/>
      <c r="E517" s="188"/>
      <c r="F517" s="149"/>
      <c r="G517" s="203"/>
      <c r="H517" s="76" t="b">
        <v>0</v>
      </c>
      <c r="I517" s="33" t="s">
        <v>531</v>
      </c>
      <c r="J517" s="46" t="s">
        <v>1980</v>
      </c>
      <c r="K517" s="173"/>
      <c r="L517" s="202"/>
      <c r="M517" s="224"/>
      <c r="N517" s="50" t="str">
        <f>IF($H$519=TRUE,"",IF(H517=TRUE,I517,""))</f>
        <v/>
      </c>
    </row>
    <row r="518" spans="2:14" ht="42.75" customHeight="1" x14ac:dyDescent="0.35">
      <c r="B518" s="187"/>
      <c r="C518" s="188"/>
      <c r="D518" s="220"/>
      <c r="E518" s="188"/>
      <c r="F518" s="149"/>
      <c r="G518" s="203"/>
      <c r="H518" s="76" t="b">
        <v>0</v>
      </c>
      <c r="I518" s="33" t="s">
        <v>532</v>
      </c>
      <c r="J518" s="46" t="s">
        <v>1981</v>
      </c>
      <c r="K518" s="173"/>
      <c r="L518" s="202"/>
      <c r="M518" s="224"/>
      <c r="N518" s="50" t="str">
        <f>IF($H$519=TRUE,"",IF(H518=TRUE,I518,""))</f>
        <v/>
      </c>
    </row>
    <row r="519" spans="2:14" ht="42.75" customHeight="1" x14ac:dyDescent="0.35">
      <c r="B519" s="144"/>
      <c r="C519" s="146"/>
      <c r="D519" s="220"/>
      <c r="E519" s="188"/>
      <c r="F519" s="142"/>
      <c r="G519" s="153"/>
      <c r="H519" s="76" t="b">
        <v>0</v>
      </c>
      <c r="I519" s="33" t="s">
        <v>307</v>
      </c>
      <c r="J519" s="46" t="s">
        <v>1982</v>
      </c>
      <c r="K519" s="174"/>
      <c r="L519" s="201"/>
      <c r="M519" s="206"/>
      <c r="N519" s="50" t="str">
        <f>IF(H519=TRUE, I519, "")</f>
        <v/>
      </c>
    </row>
    <row r="520" spans="2:14" ht="75" customHeight="1" x14ac:dyDescent="0.35">
      <c r="B520" s="143" t="s">
        <v>256</v>
      </c>
      <c r="C520" s="145"/>
      <c r="D520" s="220"/>
      <c r="E520" s="188"/>
      <c r="F520" s="285"/>
      <c r="G520" s="152" t="s">
        <v>258</v>
      </c>
      <c r="H520" s="76" t="b">
        <v>0</v>
      </c>
      <c r="I520" s="33" t="s">
        <v>856</v>
      </c>
      <c r="J520" s="49"/>
      <c r="K520" s="166" t="s">
        <v>259</v>
      </c>
      <c r="L520" s="194" t="s">
        <v>1983</v>
      </c>
      <c r="M520" s="205"/>
      <c r="N520" s="65" t="str">
        <f>IF(J520="", "", J520)</f>
        <v/>
      </c>
    </row>
    <row r="521" spans="2:14" ht="75" customHeight="1" x14ac:dyDescent="0.35">
      <c r="B521" s="187"/>
      <c r="C521" s="188"/>
      <c r="D521" s="220"/>
      <c r="E521" s="188"/>
      <c r="F521" s="286"/>
      <c r="G521" s="203"/>
      <c r="H521" s="76" t="b">
        <v>0</v>
      </c>
      <c r="I521" s="33" t="s">
        <v>773</v>
      </c>
      <c r="J521" s="49"/>
      <c r="K521" s="284"/>
      <c r="L521" s="202"/>
      <c r="M521" s="224"/>
      <c r="N521" s="65" t="str">
        <f>IF(J521="", "", J521)</f>
        <v/>
      </c>
    </row>
    <row r="522" spans="2:14" ht="75" customHeight="1" x14ac:dyDescent="0.35">
      <c r="B522" s="144"/>
      <c r="C522" s="146"/>
      <c r="D522" s="216"/>
      <c r="E522" s="146"/>
      <c r="F522" s="287"/>
      <c r="G522" s="153"/>
      <c r="H522" s="76" t="b">
        <v>0</v>
      </c>
      <c r="I522" s="33" t="s">
        <v>1984</v>
      </c>
      <c r="J522" s="46" t="s">
        <v>1985</v>
      </c>
      <c r="K522" s="167"/>
      <c r="L522" s="201"/>
      <c r="M522" s="206"/>
      <c r="N522" s="50" t="str">
        <f>IF(H522=TRUE, I522, "")</f>
        <v/>
      </c>
    </row>
    <row r="523" spans="2:14" x14ac:dyDescent="0.35">
      <c r="B523" s="315"/>
    </row>
    <row r="524" spans="2:14" x14ac:dyDescent="0.35">
      <c r="B524" s="315"/>
    </row>
    <row r="525" spans="2:14" x14ac:dyDescent="0.35">
      <c r="B525" s="315"/>
    </row>
    <row r="526" spans="2:14" x14ac:dyDescent="0.35">
      <c r="B526" s="315"/>
    </row>
    <row r="527" spans="2:14" x14ac:dyDescent="0.35">
      <c r="B527" s="315"/>
    </row>
    <row r="528" spans="2:14" x14ac:dyDescent="0.35">
      <c r="B528" s="315"/>
    </row>
    <row r="529" spans="2:2" x14ac:dyDescent="0.35">
      <c r="B529" s="315"/>
    </row>
    <row r="530" spans="2:2" x14ac:dyDescent="0.35">
      <c r="B530" s="315"/>
    </row>
    <row r="531" spans="2:2" x14ac:dyDescent="0.35">
      <c r="B531" s="315"/>
    </row>
  </sheetData>
  <sheetProtection algorithmName="SHA-512" hashValue="yVgZ8v5xCoez7NpVpmkSuSZUNe21qLDONkeIc/JlLPFgryK1yTP5m1HjYK9/d7rJ/daqNJe37w+UlzyDq7o03w==" saltValue="cs7Qox93tG2QfgYnbYPagg==" spinCount="100000" sheet="1" objects="1" scenarios="1"/>
  <mergeCells count="388">
    <mergeCell ref="G486:G495"/>
    <mergeCell ref="F474:F485"/>
    <mergeCell ref="F486:F496"/>
    <mergeCell ref="K486:K495"/>
    <mergeCell ref="E443:E473"/>
    <mergeCell ref="G475:G484"/>
    <mergeCell ref="K475:K484"/>
    <mergeCell ref="G449:G460"/>
    <mergeCell ref="K468:K471"/>
    <mergeCell ref="K449:K460"/>
    <mergeCell ref="K465:K467"/>
    <mergeCell ref="L507:L513"/>
    <mergeCell ref="M507:M513"/>
    <mergeCell ref="L514:L519"/>
    <mergeCell ref="M514:M519"/>
    <mergeCell ref="L520:L522"/>
    <mergeCell ref="M520:M522"/>
    <mergeCell ref="L461:L464"/>
    <mergeCell ref="M461:M464"/>
    <mergeCell ref="L465:L467"/>
    <mergeCell ref="M465:M467"/>
    <mergeCell ref="L468:L471"/>
    <mergeCell ref="M468:M471"/>
    <mergeCell ref="L475:L484"/>
    <mergeCell ref="M475:M484"/>
    <mergeCell ref="L486:L495"/>
    <mergeCell ref="M486:M495"/>
    <mergeCell ref="L497:L500"/>
    <mergeCell ref="M497:M500"/>
    <mergeCell ref="L504:L506"/>
    <mergeCell ref="M504:M506"/>
    <mergeCell ref="L449:L460"/>
    <mergeCell ref="M449:M460"/>
    <mergeCell ref="L322:L335"/>
    <mergeCell ref="M322:M335"/>
    <mergeCell ref="L343:L346"/>
    <mergeCell ref="M343:M346"/>
    <mergeCell ref="L347:L385"/>
    <mergeCell ref="M347:M385"/>
    <mergeCell ref="L386:L387"/>
    <mergeCell ref="M386:M387"/>
    <mergeCell ref="L389:L395"/>
    <mergeCell ref="M389:M395"/>
    <mergeCell ref="M417:M425"/>
    <mergeCell ref="L417:L425"/>
    <mergeCell ref="L397:L402"/>
    <mergeCell ref="M397:M402"/>
    <mergeCell ref="L407:L416"/>
    <mergeCell ref="M407:M416"/>
    <mergeCell ref="L426:L442"/>
    <mergeCell ref="M426:M442"/>
    <mergeCell ref="L308:L309"/>
    <mergeCell ref="M308:M309"/>
    <mergeCell ref="M150:M183"/>
    <mergeCell ref="M186:M187"/>
    <mergeCell ref="M190:M193"/>
    <mergeCell ref="M194:M199"/>
    <mergeCell ref="M201:M212"/>
    <mergeCell ref="M215:M240"/>
    <mergeCell ref="L249:L250"/>
    <mergeCell ref="M249:M250"/>
    <mergeCell ref="L241:L242"/>
    <mergeCell ref="M241:M242"/>
    <mergeCell ref="L298:L299"/>
    <mergeCell ref="M298:M299"/>
    <mergeCell ref="M296:M297"/>
    <mergeCell ref="L296:L297"/>
    <mergeCell ref="L251:L272"/>
    <mergeCell ref="M251:M272"/>
    <mergeCell ref="L274:L277"/>
    <mergeCell ref="M274:M277"/>
    <mergeCell ref="L278:L279"/>
    <mergeCell ref="M278:M279"/>
    <mergeCell ref="L281:L288"/>
    <mergeCell ref="M281:M288"/>
    <mergeCell ref="L2:N3"/>
    <mergeCell ref="L4:N4"/>
    <mergeCell ref="L248:N248"/>
    <mergeCell ref="L406:N406"/>
    <mergeCell ref="L5:L8"/>
    <mergeCell ref="L9:L12"/>
    <mergeCell ref="L13:L23"/>
    <mergeCell ref="L28:L31"/>
    <mergeCell ref="L37:L41"/>
    <mergeCell ref="L96:L97"/>
    <mergeCell ref="L115:L146"/>
    <mergeCell ref="L150:L183"/>
    <mergeCell ref="L186:L187"/>
    <mergeCell ref="L190:L193"/>
    <mergeCell ref="L194:L199"/>
    <mergeCell ref="L201:L212"/>
    <mergeCell ref="L215:L240"/>
    <mergeCell ref="M5:M8"/>
    <mergeCell ref="M9:M12"/>
    <mergeCell ref="M13:M23"/>
    <mergeCell ref="M28:M31"/>
    <mergeCell ref="M37:M41"/>
    <mergeCell ref="M96:M97"/>
    <mergeCell ref="M115:M146"/>
    <mergeCell ref="G507:G513"/>
    <mergeCell ref="F503:F513"/>
    <mergeCell ref="G504:G506"/>
    <mergeCell ref="K504:K506"/>
    <mergeCell ref="K507:K513"/>
    <mergeCell ref="F501:F502"/>
    <mergeCell ref="K497:K500"/>
    <mergeCell ref="C514:C519"/>
    <mergeCell ref="B514:B519"/>
    <mergeCell ref="D514:D522"/>
    <mergeCell ref="E514:E522"/>
    <mergeCell ref="K520:K522"/>
    <mergeCell ref="B520:B522"/>
    <mergeCell ref="C520:C522"/>
    <mergeCell ref="F520:F522"/>
    <mergeCell ref="G520:G522"/>
    <mergeCell ref="K514:K519"/>
    <mergeCell ref="G514:G519"/>
    <mergeCell ref="F514:F519"/>
    <mergeCell ref="D497:D513"/>
    <mergeCell ref="C507:C513"/>
    <mergeCell ref="B507:B513"/>
    <mergeCell ref="B504:B506"/>
    <mergeCell ref="C504:C506"/>
    <mergeCell ref="B497:B500"/>
    <mergeCell ref="C497:C500"/>
    <mergeCell ref="E497:E513"/>
    <mergeCell ref="G461:G464"/>
    <mergeCell ref="K461:K464"/>
    <mergeCell ref="B475:B484"/>
    <mergeCell ref="C475:C484"/>
    <mergeCell ref="D474:D496"/>
    <mergeCell ref="C486:C495"/>
    <mergeCell ref="B486:B495"/>
    <mergeCell ref="E474:E496"/>
    <mergeCell ref="B468:B471"/>
    <mergeCell ref="B465:B467"/>
    <mergeCell ref="C465:C467"/>
    <mergeCell ref="C468:C471"/>
    <mergeCell ref="B461:B464"/>
    <mergeCell ref="C461:C464"/>
    <mergeCell ref="D443:D473"/>
    <mergeCell ref="K426:K442"/>
    <mergeCell ref="G407:G416"/>
    <mergeCell ref="B426:B442"/>
    <mergeCell ref="C426:C442"/>
    <mergeCell ref="B407:B416"/>
    <mergeCell ref="C407:C416"/>
    <mergeCell ref="D407:D442"/>
    <mergeCell ref="B417:B425"/>
    <mergeCell ref="C417:C425"/>
    <mergeCell ref="K417:K425"/>
    <mergeCell ref="G397:G402"/>
    <mergeCell ref="F396:F402"/>
    <mergeCell ref="K343:K346"/>
    <mergeCell ref="F347:F395"/>
    <mergeCell ref="G308:G309"/>
    <mergeCell ref="G343:G346"/>
    <mergeCell ref="F343:F346"/>
    <mergeCell ref="K347:K385"/>
    <mergeCell ref="K307:K309"/>
    <mergeCell ref="G322:G335"/>
    <mergeCell ref="F322:F335"/>
    <mergeCell ref="K322:K335"/>
    <mergeCell ref="B274:B277"/>
    <mergeCell ref="C274:C277"/>
    <mergeCell ref="B215:B240"/>
    <mergeCell ref="E310:E402"/>
    <mergeCell ref="E296:E309"/>
    <mergeCell ref="C389:C395"/>
    <mergeCell ref="B397:B402"/>
    <mergeCell ref="C386:C387"/>
    <mergeCell ref="B190:B193"/>
    <mergeCell ref="C190:C193"/>
    <mergeCell ref="K186:K187"/>
    <mergeCell ref="F280:F289"/>
    <mergeCell ref="F290:F291"/>
    <mergeCell ref="F300:F306"/>
    <mergeCell ref="F185:F187"/>
    <mergeCell ref="G186:G187"/>
    <mergeCell ref="B186:B187"/>
    <mergeCell ref="C186:C187"/>
    <mergeCell ref="G37:G41"/>
    <mergeCell ref="K37:K41"/>
    <mergeCell ref="K79:K80"/>
    <mergeCell ref="F81:F93"/>
    <mergeCell ref="B9:B12"/>
    <mergeCell ref="C9:C12"/>
    <mergeCell ref="G13:G23"/>
    <mergeCell ref="K48:K77"/>
    <mergeCell ref="C37:C41"/>
    <mergeCell ref="E34:E41"/>
    <mergeCell ref="F28:F32"/>
    <mergeCell ref="K28:K31"/>
    <mergeCell ref="G28:G31"/>
    <mergeCell ref="F35:F41"/>
    <mergeCell ref="B2:C3"/>
    <mergeCell ref="D2:D3"/>
    <mergeCell ref="E2:E3"/>
    <mergeCell ref="F2:F3"/>
    <mergeCell ref="B28:B31"/>
    <mergeCell ref="C28:C31"/>
    <mergeCell ref="D5:D26"/>
    <mergeCell ref="E5:E26"/>
    <mergeCell ref="B13:B23"/>
    <mergeCell ref="C13:C23"/>
    <mergeCell ref="E27:E33"/>
    <mergeCell ref="B5:B8"/>
    <mergeCell ref="C5:C8"/>
    <mergeCell ref="G2:G3"/>
    <mergeCell ref="K2:K3"/>
    <mergeCell ref="H2:J3"/>
    <mergeCell ref="G9:G12"/>
    <mergeCell ref="G5:G8"/>
    <mergeCell ref="K5:K8"/>
    <mergeCell ref="K9:K12"/>
    <mergeCell ref="F5:F26"/>
    <mergeCell ref="K13:K23"/>
    <mergeCell ref="C48:C77"/>
    <mergeCell ref="B48:B77"/>
    <mergeCell ref="F78:F80"/>
    <mergeCell ref="B42:B43"/>
    <mergeCell ref="C42:C43"/>
    <mergeCell ref="B46:B47"/>
    <mergeCell ref="C46:C47"/>
    <mergeCell ref="F42:F77"/>
    <mergeCell ref="B44:B45"/>
    <mergeCell ref="C44:C45"/>
    <mergeCell ref="D101:D114"/>
    <mergeCell ref="F101:F102"/>
    <mergeCell ref="F107:F109"/>
    <mergeCell ref="C150:C183"/>
    <mergeCell ref="B150:B183"/>
    <mergeCell ref="B115:B146"/>
    <mergeCell ref="C115:C146"/>
    <mergeCell ref="F112:F113"/>
    <mergeCell ref="F115:F183"/>
    <mergeCell ref="G96:G97"/>
    <mergeCell ref="G150:G183"/>
    <mergeCell ref="G115:G146"/>
    <mergeCell ref="F95:F100"/>
    <mergeCell ref="G194:G199"/>
    <mergeCell ref="F188:F199"/>
    <mergeCell ref="G190:G193"/>
    <mergeCell ref="G251:G272"/>
    <mergeCell ref="K249:K250"/>
    <mergeCell ref="G249:G250"/>
    <mergeCell ref="G274:G277"/>
    <mergeCell ref="K274:K277"/>
    <mergeCell ref="F251:F279"/>
    <mergeCell ref="F249:F250"/>
    <mergeCell ref="K278:K279"/>
    <mergeCell ref="G278:G279"/>
    <mergeCell ref="B386:B387"/>
    <mergeCell ref="B389:B395"/>
    <mergeCell ref="C215:C240"/>
    <mergeCell ref="D280:D294"/>
    <mergeCell ref="E280:E294"/>
    <mergeCell ref="E246:E247"/>
    <mergeCell ref="C241:C242"/>
    <mergeCell ref="B241:B242"/>
    <mergeCell ref="B278:B279"/>
    <mergeCell ref="C278:C279"/>
    <mergeCell ref="D200:D247"/>
    <mergeCell ref="E215:E245"/>
    <mergeCell ref="B308:B309"/>
    <mergeCell ref="C308:C309"/>
    <mergeCell ref="B347:B385"/>
    <mergeCell ref="B296:B297"/>
    <mergeCell ref="B298:B299"/>
    <mergeCell ref="C296:C297"/>
    <mergeCell ref="C298:C299"/>
    <mergeCell ref="B281:B288"/>
    <mergeCell ref="C281:C288"/>
    <mergeCell ref="B293:B294"/>
    <mergeCell ref="C293:C294"/>
    <mergeCell ref="B322:B335"/>
    <mergeCell ref="B343:B346"/>
    <mergeCell ref="C347:C385"/>
    <mergeCell ref="C322:C335"/>
    <mergeCell ref="K407:K416"/>
    <mergeCell ref="K397:K402"/>
    <mergeCell ref="D310:D402"/>
    <mergeCell ref="F403:F404"/>
    <mergeCell ref="G403:G404"/>
    <mergeCell ref="K403:K404"/>
    <mergeCell ref="F445:F446"/>
    <mergeCell ref="G426:G442"/>
    <mergeCell ref="F407:F442"/>
    <mergeCell ref="F447:F471"/>
    <mergeCell ref="D296:D309"/>
    <mergeCell ref="C397:C402"/>
    <mergeCell ref="M48:M77"/>
    <mergeCell ref="G48:G77"/>
    <mergeCell ref="E101:E113"/>
    <mergeCell ref="D115:D183"/>
    <mergeCell ref="E115:E183"/>
    <mergeCell ref="E249:E279"/>
    <mergeCell ref="D249:D279"/>
    <mergeCell ref="F293:F294"/>
    <mergeCell ref="G293:G294"/>
    <mergeCell ref="F340:F341"/>
    <mergeCell ref="F307:F309"/>
    <mergeCell ref="C343:C346"/>
    <mergeCell ref="D27:D100"/>
    <mergeCell ref="E42:E100"/>
    <mergeCell ref="B37:B41"/>
    <mergeCell ref="B96:B97"/>
    <mergeCell ref="C96:C97"/>
    <mergeCell ref="B84:B85"/>
    <mergeCell ref="C84:C85"/>
    <mergeCell ref="F497:F500"/>
    <mergeCell ref="G497:G500"/>
    <mergeCell ref="B403:B404"/>
    <mergeCell ref="C403:C404"/>
    <mergeCell ref="D403:D404"/>
    <mergeCell ref="E403:E404"/>
    <mergeCell ref="G465:G467"/>
    <mergeCell ref="G468:G471"/>
    <mergeCell ref="E407:E442"/>
    <mergeCell ref="B449:B460"/>
    <mergeCell ref="C449:C460"/>
    <mergeCell ref="M46:M47"/>
    <mergeCell ref="K46:K47"/>
    <mergeCell ref="G46:G47"/>
    <mergeCell ref="L42:L43"/>
    <mergeCell ref="M42:M43"/>
    <mergeCell ref="G44:G45"/>
    <mergeCell ref="K44:K45"/>
    <mergeCell ref="G42:G43"/>
    <mergeCell ref="K42:K43"/>
    <mergeCell ref="L44:L45"/>
    <mergeCell ref="M44:M45"/>
    <mergeCell ref="K293:K294"/>
    <mergeCell ref="L293:L294"/>
    <mergeCell ref="M293:M294"/>
    <mergeCell ref="D184:D199"/>
    <mergeCell ref="L46:L47"/>
    <mergeCell ref="L48:L77"/>
    <mergeCell ref="K201:K212"/>
    <mergeCell ref="G215:G240"/>
    <mergeCell ref="K215:K240"/>
    <mergeCell ref="G241:G242"/>
    <mergeCell ref="G201:G212"/>
    <mergeCell ref="F201:F212"/>
    <mergeCell ref="K190:K193"/>
    <mergeCell ref="K194:K199"/>
    <mergeCell ref="K150:K183"/>
    <mergeCell ref="K115:K146"/>
    <mergeCell ref="H187:I187"/>
    <mergeCell ref="H80:J80"/>
    <mergeCell ref="B194:B199"/>
    <mergeCell ref="C194:C199"/>
    <mergeCell ref="C249:C250"/>
    <mergeCell ref="B249:B250"/>
    <mergeCell ref="B251:B272"/>
    <mergeCell ref="C251:C272"/>
    <mergeCell ref="B201:B212"/>
    <mergeCell ref="C201:C212"/>
    <mergeCell ref="E201:E212"/>
    <mergeCell ref="E184:E199"/>
    <mergeCell ref="J96:J97"/>
    <mergeCell ref="K96:K97"/>
    <mergeCell ref="H81:J81"/>
    <mergeCell ref="K281:K288"/>
    <mergeCell ref="G281:G288"/>
    <mergeCell ref="K251:K272"/>
    <mergeCell ref="F215:F245"/>
    <mergeCell ref="F246:F247"/>
    <mergeCell ref="F298:F299"/>
    <mergeCell ref="F296:F297"/>
    <mergeCell ref="G298:G299"/>
    <mergeCell ref="G296:G297"/>
    <mergeCell ref="K298:K299"/>
    <mergeCell ref="K296:K297"/>
    <mergeCell ref="G417:G425"/>
    <mergeCell ref="K389:K395"/>
    <mergeCell ref="K386:K387"/>
    <mergeCell ref="G386:G387"/>
    <mergeCell ref="B82:B83"/>
    <mergeCell ref="C82:C83"/>
    <mergeCell ref="B88:B89"/>
    <mergeCell ref="C88:C89"/>
    <mergeCell ref="B86:B87"/>
    <mergeCell ref="C86:C87"/>
    <mergeCell ref="B92:B93"/>
    <mergeCell ref="C92:C93"/>
    <mergeCell ref="B90:B91"/>
    <mergeCell ref="C90:C91"/>
  </mergeCells>
  <conditionalFormatting sqref="I5:I23">
    <cfRule type="expression" dxfId="90" priority="249">
      <formula>H5=TRUE</formula>
    </cfRule>
  </conditionalFormatting>
  <conditionalFormatting sqref="I27">
    <cfRule type="cellIs" dxfId="89" priority="204" operator="notEqual">
      <formula>""</formula>
    </cfRule>
  </conditionalFormatting>
  <conditionalFormatting sqref="I31">
    <cfRule type="expression" dxfId="88" priority="225">
      <formula>H31=TRUE</formula>
    </cfRule>
  </conditionalFormatting>
  <conditionalFormatting sqref="I32:I36">
    <cfRule type="cellIs" dxfId="87" priority="128" operator="notEqual">
      <formula>""</formula>
    </cfRule>
  </conditionalFormatting>
  <conditionalFormatting sqref="I37">
    <cfRule type="expression" dxfId="86" priority="224">
      <formula>H37=TRUE</formula>
    </cfRule>
  </conditionalFormatting>
  <conditionalFormatting sqref="I78:I79">
    <cfRule type="cellIs" dxfId="85" priority="197" operator="notEqual">
      <formula>""</formula>
    </cfRule>
  </conditionalFormatting>
  <conditionalFormatting sqref="I82:I95">
    <cfRule type="cellIs" dxfId="84" priority="127" operator="notEqual">
      <formula>""</formula>
    </cfRule>
  </conditionalFormatting>
  <conditionalFormatting sqref="I96:I97">
    <cfRule type="expression" dxfId="83" priority="223">
      <formula>H96=TRUE</formula>
    </cfRule>
  </conditionalFormatting>
  <conditionalFormatting sqref="I98:I114">
    <cfRule type="cellIs" dxfId="82" priority="93" operator="notEqual">
      <formula>""</formula>
    </cfRule>
  </conditionalFormatting>
  <conditionalFormatting sqref="I130">
    <cfRule type="expression" dxfId="81" priority="222">
      <formula>H130=TRUE</formula>
    </cfRule>
  </conditionalFormatting>
  <conditionalFormatting sqref="I146">
    <cfRule type="expression" dxfId="80" priority="221">
      <formula>H146=TRUE</formula>
    </cfRule>
  </conditionalFormatting>
  <conditionalFormatting sqref="I147:I149">
    <cfRule type="cellIs" dxfId="79" priority="185" operator="notEqual">
      <formula>""</formula>
    </cfRule>
  </conditionalFormatting>
  <conditionalFormatting sqref="I165">
    <cfRule type="expression" dxfId="78" priority="220">
      <formula>H165=TRUE</formula>
    </cfRule>
  </conditionalFormatting>
  <conditionalFormatting sqref="I182:I183">
    <cfRule type="expression" dxfId="77" priority="219">
      <formula>H182=TRUE</formula>
    </cfRule>
  </conditionalFormatting>
  <conditionalFormatting sqref="I184:I186">
    <cfRule type="cellIs" dxfId="76" priority="181" operator="notEqual">
      <formula>""</formula>
    </cfRule>
  </conditionalFormatting>
  <conditionalFormatting sqref="I188:I189">
    <cfRule type="cellIs" dxfId="75" priority="178" operator="notEqual">
      <formula>""</formula>
    </cfRule>
  </conditionalFormatting>
  <conditionalFormatting sqref="I200">
    <cfRule type="cellIs" dxfId="74" priority="176" operator="notEqual">
      <formula>""</formula>
    </cfRule>
  </conditionalFormatting>
  <conditionalFormatting sqref="I213:I214">
    <cfRule type="cellIs" dxfId="73" priority="174" operator="notEqual">
      <formula>""</formula>
    </cfRule>
  </conditionalFormatting>
  <conditionalFormatting sqref="I240">
    <cfRule type="expression" dxfId="72" priority="217">
      <formula>H240=TRUE</formula>
    </cfRule>
  </conditionalFormatting>
  <conditionalFormatting sqref="I243:I247">
    <cfRule type="cellIs" dxfId="71" priority="6" operator="notEqual">
      <formula>""</formula>
    </cfRule>
  </conditionalFormatting>
  <conditionalFormatting sqref="I249">
    <cfRule type="cellIs" dxfId="70" priority="169" operator="notEqual">
      <formula>""</formula>
    </cfRule>
  </conditionalFormatting>
  <conditionalFormatting sqref="I251">
    <cfRule type="cellIs" dxfId="69" priority="167" operator="notEqual">
      <formula>""</formula>
    </cfRule>
  </conditionalFormatting>
  <conditionalFormatting sqref="I252:I272">
    <cfRule type="expression" dxfId="68" priority="216">
      <formula>H252=TRUE</formula>
    </cfRule>
  </conditionalFormatting>
  <conditionalFormatting sqref="I273">
    <cfRule type="cellIs" dxfId="67" priority="166" operator="notEqual">
      <formula>""</formula>
    </cfRule>
  </conditionalFormatting>
  <conditionalFormatting sqref="I280">
    <cfRule type="cellIs" dxfId="66" priority="164" operator="notEqual">
      <formula>""</formula>
    </cfRule>
  </conditionalFormatting>
  <conditionalFormatting sqref="I281:I288">
    <cfRule type="expression" dxfId="65" priority="215">
      <formula>H281=TRUE</formula>
    </cfRule>
  </conditionalFormatting>
  <conditionalFormatting sqref="I289:I292">
    <cfRule type="cellIs" dxfId="64" priority="111" operator="notEqual">
      <formula>""</formula>
    </cfRule>
  </conditionalFormatting>
  <conditionalFormatting sqref="I295">
    <cfRule type="cellIs" dxfId="63" priority="161" operator="notEqual">
      <formula>""</formula>
    </cfRule>
  </conditionalFormatting>
  <conditionalFormatting sqref="I300:I307">
    <cfRule type="cellIs" dxfId="62" priority="160" operator="notEqual">
      <formula>""</formula>
    </cfRule>
  </conditionalFormatting>
  <conditionalFormatting sqref="I310:I321">
    <cfRule type="cellIs" dxfId="61" priority="156" operator="notEqual">
      <formula>""</formula>
    </cfRule>
  </conditionalFormatting>
  <conditionalFormatting sqref="I322:I335">
    <cfRule type="expression" dxfId="60" priority="214">
      <formula>H322=TRUE</formula>
    </cfRule>
  </conditionalFormatting>
  <conditionalFormatting sqref="I336:I342">
    <cfRule type="cellIs" dxfId="59" priority="155" operator="notEqual">
      <formula>""</formula>
    </cfRule>
  </conditionalFormatting>
  <conditionalFormatting sqref="I343:I346">
    <cfRule type="expression" dxfId="58" priority="213">
      <formula>H343=TRUE</formula>
    </cfRule>
  </conditionalFormatting>
  <conditionalFormatting sqref="I348:I365">
    <cfRule type="cellIs" dxfId="57" priority="35" operator="notEqual">
      <formula>""</formula>
    </cfRule>
  </conditionalFormatting>
  <conditionalFormatting sqref="I367:I384">
    <cfRule type="cellIs" dxfId="56" priority="34" operator="notEqual">
      <formula>""</formula>
    </cfRule>
  </conditionalFormatting>
  <conditionalFormatting sqref="I388">
    <cfRule type="cellIs" dxfId="55" priority="152" operator="notEqual">
      <formula>""</formula>
    </cfRule>
  </conditionalFormatting>
  <conditionalFormatting sqref="I390:I396">
    <cfRule type="cellIs" dxfId="54" priority="30" operator="notEqual">
      <formula>""</formula>
    </cfRule>
  </conditionalFormatting>
  <conditionalFormatting sqref="I405">
    <cfRule type="cellIs" dxfId="53" priority="4" operator="notEqual">
      <formula>""</formula>
    </cfRule>
  </conditionalFormatting>
  <conditionalFormatting sqref="I407:I442">
    <cfRule type="expression" dxfId="52" priority="211">
      <formula>H407=TRUE</formula>
    </cfRule>
  </conditionalFormatting>
  <conditionalFormatting sqref="I443:I448">
    <cfRule type="cellIs" dxfId="51" priority="105" operator="notEqual">
      <formula>""</formula>
    </cfRule>
  </conditionalFormatting>
  <conditionalFormatting sqref="I449:I471">
    <cfRule type="expression" dxfId="50" priority="3">
      <formula>H449=TRUE</formula>
    </cfRule>
  </conditionalFormatting>
  <conditionalFormatting sqref="I472:I474">
    <cfRule type="cellIs" dxfId="49" priority="138" operator="notEqual">
      <formula>""</formula>
    </cfRule>
  </conditionalFormatting>
  <conditionalFormatting sqref="I475:I484">
    <cfRule type="expression" dxfId="48" priority="208">
      <formula>H475=TRUE</formula>
    </cfRule>
  </conditionalFormatting>
  <conditionalFormatting sqref="I485">
    <cfRule type="cellIs" dxfId="47" priority="137" operator="notEqual">
      <formula>""</formula>
    </cfRule>
  </conditionalFormatting>
  <conditionalFormatting sqref="I486:I495">
    <cfRule type="expression" dxfId="46" priority="207">
      <formula>H486=TRUE</formula>
    </cfRule>
  </conditionalFormatting>
  <conditionalFormatting sqref="I496">
    <cfRule type="cellIs" dxfId="45" priority="16" operator="notEqual">
      <formula>""</formula>
    </cfRule>
  </conditionalFormatting>
  <conditionalFormatting sqref="I501:I503">
    <cfRule type="cellIs" dxfId="44" priority="14" operator="notEqual">
      <formula>""</formula>
    </cfRule>
  </conditionalFormatting>
  <conditionalFormatting sqref="I504:I522">
    <cfRule type="expression" dxfId="43" priority="206">
      <formula>H504=TRUE</formula>
    </cfRule>
  </conditionalFormatting>
  <conditionalFormatting sqref="I24:J26">
    <cfRule type="cellIs" dxfId="42" priority="205" operator="notEqual">
      <formula>""</formula>
    </cfRule>
  </conditionalFormatting>
  <conditionalFormatting sqref="I42:J47">
    <cfRule type="cellIs" dxfId="41" priority="199" operator="notEqual">
      <formula>""</formula>
    </cfRule>
  </conditionalFormatting>
  <conditionalFormatting sqref="J23">
    <cfRule type="cellIs" dxfId="40" priority="226" operator="notEqual">
      <formula>""</formula>
    </cfRule>
  </conditionalFormatting>
  <conditionalFormatting sqref="J28:J30">
    <cfRule type="cellIs" dxfId="39" priority="203" operator="notEqual">
      <formula>""</formula>
    </cfRule>
  </conditionalFormatting>
  <conditionalFormatting sqref="J32">
    <cfRule type="cellIs" dxfId="38" priority="129" operator="notEqual">
      <formula>""</formula>
    </cfRule>
  </conditionalFormatting>
  <conditionalFormatting sqref="J38:J41">
    <cfRule type="cellIs" dxfId="37" priority="200" operator="notEqual">
      <formula>""</formula>
    </cfRule>
  </conditionalFormatting>
  <conditionalFormatting sqref="J48:J77">
    <cfRule type="cellIs" dxfId="36" priority="103" operator="notEqual">
      <formula>""</formula>
    </cfRule>
  </conditionalFormatting>
  <conditionalFormatting sqref="J98:J99">
    <cfRule type="cellIs" dxfId="35" priority="101" operator="notEqual">
      <formula>""</formula>
    </cfRule>
  </conditionalFormatting>
  <conditionalFormatting sqref="J107:J109">
    <cfRule type="cellIs" dxfId="34" priority="96" operator="notEqual">
      <formula>""</formula>
    </cfRule>
  </conditionalFormatting>
  <conditionalFormatting sqref="J111:J112">
    <cfRule type="cellIs" dxfId="33" priority="94" operator="notEqual">
      <formula>""</formula>
    </cfRule>
  </conditionalFormatting>
  <conditionalFormatting sqref="J115:J129">
    <cfRule type="cellIs" dxfId="32" priority="92" operator="notEqual">
      <formula>""</formula>
    </cfRule>
  </conditionalFormatting>
  <conditionalFormatting sqref="J131:J145">
    <cfRule type="cellIs" dxfId="31" priority="91" operator="notEqual">
      <formula>""</formula>
    </cfRule>
  </conditionalFormatting>
  <conditionalFormatting sqref="J147:J164">
    <cfRule type="cellIs" dxfId="30" priority="90" operator="notEqual">
      <formula>""</formula>
    </cfRule>
  </conditionalFormatting>
  <conditionalFormatting sqref="J166:J180">
    <cfRule type="cellIs" dxfId="29" priority="89" operator="notEqual">
      <formula>""</formula>
    </cfRule>
  </conditionalFormatting>
  <conditionalFormatting sqref="J185">
    <cfRule type="cellIs" dxfId="28" priority="88" operator="notEqual">
      <formula>""</formula>
    </cfRule>
  </conditionalFormatting>
  <conditionalFormatting sqref="J187:J188">
    <cfRule type="cellIs" dxfId="27" priority="87" operator="notEqual">
      <formula>""</formula>
    </cfRule>
  </conditionalFormatting>
  <conditionalFormatting sqref="J190:J199">
    <cfRule type="cellIs" dxfId="26" priority="77" operator="notEqual">
      <formula>""</formula>
    </cfRule>
  </conditionalFormatting>
  <conditionalFormatting sqref="J201:J226">
    <cfRule type="cellIs" dxfId="25" priority="56" operator="notEqual">
      <formula>""</formula>
    </cfRule>
  </conditionalFormatting>
  <conditionalFormatting sqref="J228:J239">
    <cfRule type="cellIs" dxfId="24" priority="49" operator="notEqual">
      <formula>""</formula>
    </cfRule>
  </conditionalFormatting>
  <conditionalFormatting sqref="J241:J242">
    <cfRule type="cellIs" dxfId="23" priority="47" operator="notEqual">
      <formula>""</formula>
    </cfRule>
  </conditionalFormatting>
  <conditionalFormatting sqref="J244:J247">
    <cfRule type="cellIs" dxfId="22" priority="45" operator="notEqual">
      <formula>""</formula>
    </cfRule>
  </conditionalFormatting>
  <conditionalFormatting sqref="J250">
    <cfRule type="cellIs" dxfId="21" priority="44" operator="notEqual">
      <formula>""</formula>
    </cfRule>
  </conditionalFormatting>
  <conditionalFormatting sqref="J274:J279">
    <cfRule type="cellIs" dxfId="20" priority="40" operator="notEqual">
      <formula>""</formula>
    </cfRule>
  </conditionalFormatting>
  <conditionalFormatting sqref="J288">
    <cfRule type="cellIs" dxfId="19" priority="39" operator="notEqual">
      <formula>""</formula>
    </cfRule>
  </conditionalFormatting>
  <conditionalFormatting sqref="J293:J294">
    <cfRule type="cellIs" dxfId="18" priority="7" operator="notEqual">
      <formula>""</formula>
    </cfRule>
  </conditionalFormatting>
  <conditionalFormatting sqref="J296:J299">
    <cfRule type="cellIs" dxfId="17" priority="9" operator="notEqual">
      <formula>""</formula>
    </cfRule>
  </conditionalFormatting>
  <conditionalFormatting sqref="J308:J309">
    <cfRule type="cellIs" dxfId="16" priority="36" operator="notEqual">
      <formula>""</formula>
    </cfRule>
  </conditionalFormatting>
  <conditionalFormatting sqref="J348:J388">
    <cfRule type="cellIs" dxfId="15" priority="32" operator="notEqual">
      <formula>""</formula>
    </cfRule>
  </conditionalFormatting>
  <conditionalFormatting sqref="J390:J404">
    <cfRule type="cellIs" dxfId="14" priority="5" operator="notEqual">
      <formula>""</formula>
    </cfRule>
  </conditionalFormatting>
  <conditionalFormatting sqref="J415">
    <cfRule type="cellIs" dxfId="13" priority="28" operator="notEqual">
      <formula>""</formula>
    </cfRule>
  </conditionalFormatting>
  <conditionalFormatting sqref="J425">
    <cfRule type="cellIs" dxfId="12" priority="27" operator="notEqual">
      <formula>""</formula>
    </cfRule>
  </conditionalFormatting>
  <conditionalFormatting sqref="J428">
    <cfRule type="cellIs" dxfId="11" priority="26" operator="notEqual">
      <formula>""</formula>
    </cfRule>
  </conditionalFormatting>
  <conditionalFormatting sqref="J430">
    <cfRule type="cellIs" dxfId="10" priority="25" operator="notEqual">
      <formula>""</formula>
    </cfRule>
  </conditionalFormatting>
  <conditionalFormatting sqref="J432">
    <cfRule type="cellIs" dxfId="9" priority="24" operator="notEqual">
      <formula>""</formula>
    </cfRule>
  </conditionalFormatting>
  <conditionalFormatting sqref="J434">
    <cfRule type="cellIs" dxfId="8" priority="23" operator="notEqual">
      <formula>""</formula>
    </cfRule>
  </conditionalFormatting>
  <conditionalFormatting sqref="J436">
    <cfRule type="cellIs" dxfId="7" priority="22" operator="notEqual">
      <formula>""</formula>
    </cfRule>
  </conditionalFormatting>
  <conditionalFormatting sqref="J438">
    <cfRule type="cellIs" dxfId="6" priority="21" operator="notEqual">
      <formula>""</formula>
    </cfRule>
  </conditionalFormatting>
  <conditionalFormatting sqref="J440:J442">
    <cfRule type="cellIs" dxfId="5" priority="18" operator="notEqual">
      <formula>""</formula>
    </cfRule>
  </conditionalFormatting>
  <conditionalFormatting sqref="J494">
    <cfRule type="cellIs" dxfId="4" priority="17" operator="notEqual">
      <formula>""</formula>
    </cfRule>
  </conditionalFormatting>
  <conditionalFormatting sqref="J497:J500">
    <cfRule type="cellIs" dxfId="3" priority="15" operator="notEqual">
      <formula>""</formula>
    </cfRule>
  </conditionalFormatting>
  <conditionalFormatting sqref="J520:J521">
    <cfRule type="cellIs" dxfId="2" priority="13" operator="notEqual">
      <formula>""</formula>
    </cfRule>
  </conditionalFormatting>
  <conditionalFormatting sqref="I181">
    <cfRule type="expression" dxfId="1" priority="2">
      <formula>H181=TRUE</formula>
    </cfRule>
  </conditionalFormatting>
  <conditionalFormatting sqref="I227">
    <cfRule type="expression" dxfId="0" priority="1">
      <formula>H227=TRUE</formula>
    </cfRule>
  </conditionalFormatting>
  <dataValidations xWindow="1402" yWindow="552" count="14">
    <dataValidation allowBlank="1" showInputMessage="1" showErrorMessage="1" prompt="Text response field." sqref="J23"/>
    <dataValidation type="textLength" operator="lessThan" allowBlank="1" showInputMessage="1" showErrorMessage="1" error="Maximum 500 characters." prompt="Maximum 500 characters." sqref="J24:J26 J99 I100 J107:J109 J111:J112 J191 J193 J195 J198 J213:J214 J247 J250 J288 J388 J415 J425 J428 J430 J432 J434 J436 J438 J440:J442 J494 I502 J520:J521">
      <formula1>500</formula1>
    </dataValidation>
    <dataValidation type="decimal" operator="greaterThan" allowBlank="1" showInputMessage="1" showErrorMessage="1" error="A numerical value is required." prompt="A numerical value is required." sqref="I27">
      <formula1>0</formula1>
    </dataValidation>
    <dataValidation type="decimal" allowBlank="1" showInputMessage="1" showErrorMessage="1" error="A numerical value between 0 and 100 is required." prompt="A numerical value between 0 and 100 is required." sqref="J28:J30 J32 I33 I82:I93 J147:J149 J216 J218 J220 J98 J224 J229 J231 J233 J235 J237 J244:J245 J275 J277:J279 I291 J348:J385 J387 I444 J499:J500 J222 J296:J299 J404 J390:J396">
      <formula1>0</formula1>
      <formula2>1</formula2>
    </dataValidation>
    <dataValidation allowBlank="1" showInputMessage="1" showErrorMessage="1" prompt="Calculated automatically based on previously provided data." sqref="J182:J183"/>
    <dataValidation type="textLength" operator="lessThan" allowBlank="1" showInputMessage="1" showErrorMessage="1" error="Maximum 4000 characters." prompt="Maximum 4000 characters." sqref="I34">
      <formula1>4000</formula1>
    </dataValidation>
    <dataValidation type="textLength" operator="lessThan" allowBlank="1" showInputMessage="1" showErrorMessage="1" error="Maximum 1500 characters." prompt="Maximum 1500 characters." sqref="I36">
      <formula1>1500</formula1>
    </dataValidation>
    <dataValidation type="whole" operator="greaterThan" allowBlank="1" showInputMessage="1" showErrorMessage="1" error="A numerical value is required." prompt="A numerical value is required." sqref="J38:J41 J190 J192 J194 J197 J201:J205 J207:J211 J308:J309 I348:I365 I367:I384 J386 I390:I396 J397:J403 J497:J498">
      <formula1>-1</formula1>
    </dataValidation>
    <dataValidation type="decimal" operator="greaterThan" allowBlank="1" showInputMessage="1" showErrorMessage="1" error="A numerical value is required." prompt="A numerical value is required." sqref="J42:J77 J115:J129 J131:J145 J150:J164 J166:J180 J199 J196 J206 J212 J215 J217 J219 J221 J223 J225:J226 J228 J230 J232 J234 J236 J238:J239 J276 J274 J241:J242">
      <formula1>-1</formula1>
    </dataValidation>
    <dataValidation type="textLength" operator="lessThan" allowBlank="1" showInputMessage="1" showErrorMessage="1" error="Maximum 1000 characters." prompt="Maximum 1000 characters." sqref="I102 I113 J185 J246 I243 I405">
      <formula1>1000</formula1>
    </dataValidation>
    <dataValidation type="textLength" operator="lessThan" allowBlank="1" showInputMessage="1" showErrorMessage="1" prompt="In the case of greenfield or brownfield investments, 500 characters each, and 1000 characters for both." sqref="J187">
      <formula1>1000</formula1>
    </dataValidation>
    <dataValidation type="textLength" operator="lessThan" allowBlank="1" showInputMessage="1" showErrorMessage="1" error="Maximum 2000 characters." prompt="Maximum 2000 characters." sqref="J188 I496">
      <formula1>2000</formula1>
    </dataValidation>
    <dataValidation type="decimal" operator="greaterThan" allowBlank="1" showInputMessage="1" showErrorMessage="1" error="A numerical value is required." prompt="A numerical value for the current year is required." sqref="J293">
      <formula1>-1</formula1>
    </dataValidation>
    <dataValidation type="decimal" operator="greaterThan" allowBlank="1" showInputMessage="1" showErrorMessage="1" error="A numerical value is required." prompt="A numerical value for the previous year is required." sqref="J294">
      <formula1>-1</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7</xdr:col>
                    <xdr:colOff>298450</xdr:colOff>
                    <xdr:row>5</xdr:row>
                    <xdr:rowOff>222250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7</xdr:col>
                    <xdr:colOff>298450</xdr:colOff>
                    <xdr:row>6</xdr:row>
                    <xdr:rowOff>222250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7</xdr:col>
                    <xdr:colOff>298450</xdr:colOff>
                    <xdr:row>7</xdr:row>
                    <xdr:rowOff>222250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7</xdr:col>
                    <xdr:colOff>298450</xdr:colOff>
                    <xdr:row>8</xdr:row>
                    <xdr:rowOff>222250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7</xdr:col>
                    <xdr:colOff>298450</xdr:colOff>
                    <xdr:row>9</xdr:row>
                    <xdr:rowOff>222250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7</xdr:col>
                    <xdr:colOff>298450</xdr:colOff>
                    <xdr:row>10</xdr:row>
                    <xdr:rowOff>222250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7</xdr:col>
                    <xdr:colOff>298450</xdr:colOff>
                    <xdr:row>11</xdr:row>
                    <xdr:rowOff>222250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7</xdr:col>
                    <xdr:colOff>298450</xdr:colOff>
                    <xdr:row>12</xdr:row>
                    <xdr:rowOff>222250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7</xdr:col>
                    <xdr:colOff>298450</xdr:colOff>
                    <xdr:row>13</xdr:row>
                    <xdr:rowOff>222250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7</xdr:col>
                    <xdr:colOff>298450</xdr:colOff>
                    <xdr:row>14</xdr:row>
                    <xdr:rowOff>222250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7</xdr:col>
                    <xdr:colOff>298450</xdr:colOff>
                    <xdr:row>15</xdr:row>
                    <xdr:rowOff>222250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7</xdr:col>
                    <xdr:colOff>298450</xdr:colOff>
                    <xdr:row>16</xdr:row>
                    <xdr:rowOff>222250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7</xdr:col>
                    <xdr:colOff>298450</xdr:colOff>
                    <xdr:row>17</xdr:row>
                    <xdr:rowOff>222250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7</xdr:col>
                    <xdr:colOff>298450</xdr:colOff>
                    <xdr:row>18</xdr:row>
                    <xdr:rowOff>222250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7</xdr:col>
                    <xdr:colOff>298450</xdr:colOff>
                    <xdr:row>19</xdr:row>
                    <xdr:rowOff>222250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7</xdr:col>
                    <xdr:colOff>298450</xdr:colOff>
                    <xdr:row>20</xdr:row>
                    <xdr:rowOff>222250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7</xdr:col>
                    <xdr:colOff>298450</xdr:colOff>
                    <xdr:row>21</xdr:row>
                    <xdr:rowOff>222250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7</xdr:col>
                    <xdr:colOff>298450</xdr:colOff>
                    <xdr:row>22</xdr:row>
                    <xdr:rowOff>222250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30</xdr:row>
                    <xdr:rowOff>0</xdr:rowOff>
                  </from>
                  <to>
                    <xdr:col>7</xdr:col>
                    <xdr:colOff>298450</xdr:colOff>
                    <xdr:row>30</xdr:row>
                    <xdr:rowOff>222250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36</xdr:row>
                    <xdr:rowOff>0</xdr:rowOff>
                  </from>
                  <to>
                    <xdr:col>7</xdr:col>
                    <xdr:colOff>298450</xdr:colOff>
                    <xdr:row>36</xdr:row>
                    <xdr:rowOff>222250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95</xdr:row>
                    <xdr:rowOff>0</xdr:rowOff>
                  </from>
                  <to>
                    <xdr:col>7</xdr:col>
                    <xdr:colOff>298450</xdr:colOff>
                    <xdr:row>95</xdr:row>
                    <xdr:rowOff>222250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96</xdr:row>
                    <xdr:rowOff>0</xdr:rowOff>
                  </from>
                  <to>
                    <xdr:col>7</xdr:col>
                    <xdr:colOff>298450</xdr:colOff>
                    <xdr:row>96</xdr:row>
                    <xdr:rowOff>222250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129</xdr:row>
                    <xdr:rowOff>0</xdr:rowOff>
                  </from>
                  <to>
                    <xdr:col>7</xdr:col>
                    <xdr:colOff>298450</xdr:colOff>
                    <xdr:row>129</xdr:row>
                    <xdr:rowOff>222250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145</xdr:row>
                    <xdr:rowOff>0</xdr:rowOff>
                  </from>
                  <to>
                    <xdr:col>7</xdr:col>
                    <xdr:colOff>298450</xdr:colOff>
                    <xdr:row>145</xdr:row>
                    <xdr:rowOff>222250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164</xdr:row>
                    <xdr:rowOff>0</xdr:rowOff>
                  </from>
                  <to>
                    <xdr:col>7</xdr:col>
                    <xdr:colOff>298450</xdr:colOff>
                    <xdr:row>164</xdr:row>
                    <xdr:rowOff>222250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180</xdr:row>
                    <xdr:rowOff>0</xdr:rowOff>
                  </from>
                  <to>
                    <xdr:col>7</xdr:col>
                    <xdr:colOff>298450</xdr:colOff>
                    <xdr:row>180</xdr:row>
                    <xdr:rowOff>222250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239</xdr:row>
                    <xdr:rowOff>0</xdr:rowOff>
                  </from>
                  <to>
                    <xdr:col>7</xdr:col>
                    <xdr:colOff>298450</xdr:colOff>
                    <xdr:row>239</xdr:row>
                    <xdr:rowOff>222250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252</xdr:row>
                    <xdr:rowOff>0</xdr:rowOff>
                  </from>
                  <to>
                    <xdr:col>7</xdr:col>
                    <xdr:colOff>298450</xdr:colOff>
                    <xdr:row>252</xdr:row>
                    <xdr:rowOff>222250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253</xdr:row>
                    <xdr:rowOff>0</xdr:rowOff>
                  </from>
                  <to>
                    <xdr:col>7</xdr:col>
                    <xdr:colOff>298450</xdr:colOff>
                    <xdr:row>253</xdr:row>
                    <xdr:rowOff>222250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254</xdr:row>
                    <xdr:rowOff>0</xdr:rowOff>
                  </from>
                  <to>
                    <xdr:col>7</xdr:col>
                    <xdr:colOff>298450</xdr:colOff>
                    <xdr:row>254</xdr:row>
                    <xdr:rowOff>222250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255</xdr:row>
                    <xdr:rowOff>0</xdr:rowOff>
                  </from>
                  <to>
                    <xdr:col>7</xdr:col>
                    <xdr:colOff>298450</xdr:colOff>
                    <xdr:row>255</xdr:row>
                    <xdr:rowOff>222250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256</xdr:row>
                    <xdr:rowOff>0</xdr:rowOff>
                  </from>
                  <to>
                    <xdr:col>7</xdr:col>
                    <xdr:colOff>298450</xdr:colOff>
                    <xdr:row>256</xdr:row>
                    <xdr:rowOff>222250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257</xdr:row>
                    <xdr:rowOff>0</xdr:rowOff>
                  </from>
                  <to>
                    <xdr:col>7</xdr:col>
                    <xdr:colOff>298450</xdr:colOff>
                    <xdr:row>257</xdr:row>
                    <xdr:rowOff>222250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258</xdr:row>
                    <xdr:rowOff>0</xdr:rowOff>
                  </from>
                  <to>
                    <xdr:col>7</xdr:col>
                    <xdr:colOff>298450</xdr:colOff>
                    <xdr:row>258</xdr:row>
                    <xdr:rowOff>222250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259</xdr:row>
                    <xdr:rowOff>0</xdr:rowOff>
                  </from>
                  <to>
                    <xdr:col>7</xdr:col>
                    <xdr:colOff>298450</xdr:colOff>
                    <xdr:row>259</xdr:row>
                    <xdr:rowOff>222250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260</xdr:row>
                    <xdr:rowOff>0</xdr:rowOff>
                  </from>
                  <to>
                    <xdr:col>7</xdr:col>
                    <xdr:colOff>298450</xdr:colOff>
                    <xdr:row>260</xdr:row>
                    <xdr:rowOff>222250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261</xdr:row>
                    <xdr:rowOff>0</xdr:rowOff>
                  </from>
                  <to>
                    <xdr:col>7</xdr:col>
                    <xdr:colOff>298450</xdr:colOff>
                    <xdr:row>261</xdr:row>
                    <xdr:rowOff>222250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262</xdr:row>
                    <xdr:rowOff>0</xdr:rowOff>
                  </from>
                  <to>
                    <xdr:col>7</xdr:col>
                    <xdr:colOff>298450</xdr:colOff>
                    <xdr:row>262</xdr:row>
                    <xdr:rowOff>222250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263</xdr:row>
                    <xdr:rowOff>0</xdr:rowOff>
                  </from>
                  <to>
                    <xdr:col>7</xdr:col>
                    <xdr:colOff>298450</xdr:colOff>
                    <xdr:row>263</xdr:row>
                    <xdr:rowOff>222250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264</xdr:row>
                    <xdr:rowOff>0</xdr:rowOff>
                  </from>
                  <to>
                    <xdr:col>7</xdr:col>
                    <xdr:colOff>298450</xdr:colOff>
                    <xdr:row>264</xdr:row>
                    <xdr:rowOff>222250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265</xdr:row>
                    <xdr:rowOff>0</xdr:rowOff>
                  </from>
                  <to>
                    <xdr:col>7</xdr:col>
                    <xdr:colOff>298450</xdr:colOff>
                    <xdr:row>265</xdr:row>
                    <xdr:rowOff>222250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266</xdr:row>
                    <xdr:rowOff>0</xdr:rowOff>
                  </from>
                  <to>
                    <xdr:col>7</xdr:col>
                    <xdr:colOff>298450</xdr:colOff>
                    <xdr:row>266</xdr:row>
                    <xdr:rowOff>222250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267</xdr:row>
                    <xdr:rowOff>0</xdr:rowOff>
                  </from>
                  <to>
                    <xdr:col>7</xdr:col>
                    <xdr:colOff>298450</xdr:colOff>
                    <xdr:row>267</xdr:row>
                    <xdr:rowOff>222250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268</xdr:row>
                    <xdr:rowOff>0</xdr:rowOff>
                  </from>
                  <to>
                    <xdr:col>7</xdr:col>
                    <xdr:colOff>298450</xdr:colOff>
                    <xdr:row>268</xdr:row>
                    <xdr:rowOff>222250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269</xdr:row>
                    <xdr:rowOff>0</xdr:rowOff>
                  </from>
                  <to>
                    <xdr:col>7</xdr:col>
                    <xdr:colOff>298450</xdr:colOff>
                    <xdr:row>269</xdr:row>
                    <xdr:rowOff>222250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270</xdr:row>
                    <xdr:rowOff>0</xdr:rowOff>
                  </from>
                  <to>
                    <xdr:col>7</xdr:col>
                    <xdr:colOff>298450</xdr:colOff>
                    <xdr:row>270</xdr:row>
                    <xdr:rowOff>222250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271</xdr:row>
                    <xdr:rowOff>0</xdr:rowOff>
                  </from>
                  <to>
                    <xdr:col>7</xdr:col>
                    <xdr:colOff>298450</xdr:colOff>
                    <xdr:row>271</xdr:row>
                    <xdr:rowOff>222250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280</xdr:row>
                    <xdr:rowOff>0</xdr:rowOff>
                  </from>
                  <to>
                    <xdr:col>7</xdr:col>
                    <xdr:colOff>298450</xdr:colOff>
                    <xdr:row>280</xdr:row>
                    <xdr:rowOff>222250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281</xdr:row>
                    <xdr:rowOff>0</xdr:rowOff>
                  </from>
                  <to>
                    <xdr:col>7</xdr:col>
                    <xdr:colOff>298450</xdr:colOff>
                    <xdr:row>281</xdr:row>
                    <xdr:rowOff>222250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282</xdr:row>
                    <xdr:rowOff>0</xdr:rowOff>
                  </from>
                  <to>
                    <xdr:col>7</xdr:col>
                    <xdr:colOff>298450</xdr:colOff>
                    <xdr:row>282</xdr:row>
                    <xdr:rowOff>222250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283</xdr:row>
                    <xdr:rowOff>0</xdr:rowOff>
                  </from>
                  <to>
                    <xdr:col>7</xdr:col>
                    <xdr:colOff>298450</xdr:colOff>
                    <xdr:row>283</xdr:row>
                    <xdr:rowOff>222250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284</xdr:row>
                    <xdr:rowOff>0</xdr:rowOff>
                  </from>
                  <to>
                    <xdr:col>7</xdr:col>
                    <xdr:colOff>298450</xdr:colOff>
                    <xdr:row>284</xdr:row>
                    <xdr:rowOff>222250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285</xdr:row>
                    <xdr:rowOff>0</xdr:rowOff>
                  </from>
                  <to>
                    <xdr:col>7</xdr:col>
                    <xdr:colOff>298450</xdr:colOff>
                    <xdr:row>285</xdr:row>
                    <xdr:rowOff>222250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286</xdr:row>
                    <xdr:rowOff>0</xdr:rowOff>
                  </from>
                  <to>
                    <xdr:col>7</xdr:col>
                    <xdr:colOff>298450</xdr:colOff>
                    <xdr:row>286</xdr:row>
                    <xdr:rowOff>222250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287</xdr:row>
                    <xdr:rowOff>0</xdr:rowOff>
                  </from>
                  <to>
                    <xdr:col>7</xdr:col>
                    <xdr:colOff>298450</xdr:colOff>
                    <xdr:row>287</xdr:row>
                    <xdr:rowOff>222250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321</xdr:row>
                    <xdr:rowOff>0</xdr:rowOff>
                  </from>
                  <to>
                    <xdr:col>7</xdr:col>
                    <xdr:colOff>298450</xdr:colOff>
                    <xdr:row>321</xdr:row>
                    <xdr:rowOff>222250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322</xdr:row>
                    <xdr:rowOff>0</xdr:rowOff>
                  </from>
                  <to>
                    <xdr:col>7</xdr:col>
                    <xdr:colOff>298450</xdr:colOff>
                    <xdr:row>322</xdr:row>
                    <xdr:rowOff>222250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323</xdr:row>
                    <xdr:rowOff>0</xdr:rowOff>
                  </from>
                  <to>
                    <xdr:col>7</xdr:col>
                    <xdr:colOff>298450</xdr:colOff>
                    <xdr:row>323</xdr:row>
                    <xdr:rowOff>222250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324</xdr:row>
                    <xdr:rowOff>0</xdr:rowOff>
                  </from>
                  <to>
                    <xdr:col>7</xdr:col>
                    <xdr:colOff>298450</xdr:colOff>
                    <xdr:row>324</xdr:row>
                    <xdr:rowOff>222250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325</xdr:row>
                    <xdr:rowOff>0</xdr:rowOff>
                  </from>
                  <to>
                    <xdr:col>7</xdr:col>
                    <xdr:colOff>298450</xdr:colOff>
                    <xdr:row>325</xdr:row>
                    <xdr:rowOff>222250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326</xdr:row>
                    <xdr:rowOff>0</xdr:rowOff>
                  </from>
                  <to>
                    <xdr:col>7</xdr:col>
                    <xdr:colOff>298450</xdr:colOff>
                    <xdr:row>326</xdr:row>
                    <xdr:rowOff>222250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327</xdr:row>
                    <xdr:rowOff>0</xdr:rowOff>
                  </from>
                  <to>
                    <xdr:col>7</xdr:col>
                    <xdr:colOff>298450</xdr:colOff>
                    <xdr:row>327</xdr:row>
                    <xdr:rowOff>222250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328</xdr:row>
                    <xdr:rowOff>0</xdr:rowOff>
                  </from>
                  <to>
                    <xdr:col>7</xdr:col>
                    <xdr:colOff>298450</xdr:colOff>
                    <xdr:row>328</xdr:row>
                    <xdr:rowOff>222250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329</xdr:row>
                    <xdr:rowOff>0</xdr:rowOff>
                  </from>
                  <to>
                    <xdr:col>7</xdr:col>
                    <xdr:colOff>298450</xdr:colOff>
                    <xdr:row>329</xdr:row>
                    <xdr:rowOff>222250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330</xdr:row>
                    <xdr:rowOff>0</xdr:rowOff>
                  </from>
                  <to>
                    <xdr:col>7</xdr:col>
                    <xdr:colOff>298450</xdr:colOff>
                    <xdr:row>330</xdr:row>
                    <xdr:rowOff>222250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331</xdr:row>
                    <xdr:rowOff>0</xdr:rowOff>
                  </from>
                  <to>
                    <xdr:col>7</xdr:col>
                    <xdr:colOff>298450</xdr:colOff>
                    <xdr:row>331</xdr:row>
                    <xdr:rowOff>222250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332</xdr:row>
                    <xdr:rowOff>0</xdr:rowOff>
                  </from>
                  <to>
                    <xdr:col>7</xdr:col>
                    <xdr:colOff>298450</xdr:colOff>
                    <xdr:row>332</xdr:row>
                    <xdr:rowOff>222250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333</xdr:row>
                    <xdr:rowOff>0</xdr:rowOff>
                  </from>
                  <to>
                    <xdr:col>7</xdr:col>
                    <xdr:colOff>298450</xdr:colOff>
                    <xdr:row>333</xdr:row>
                    <xdr:rowOff>222250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334</xdr:row>
                    <xdr:rowOff>0</xdr:rowOff>
                  </from>
                  <to>
                    <xdr:col>7</xdr:col>
                    <xdr:colOff>298450</xdr:colOff>
                    <xdr:row>334</xdr:row>
                    <xdr:rowOff>222250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342</xdr:row>
                    <xdr:rowOff>0</xdr:rowOff>
                  </from>
                  <to>
                    <xdr:col>7</xdr:col>
                    <xdr:colOff>298450</xdr:colOff>
                    <xdr:row>342</xdr:row>
                    <xdr:rowOff>222250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343</xdr:row>
                    <xdr:rowOff>0</xdr:rowOff>
                  </from>
                  <to>
                    <xdr:col>7</xdr:col>
                    <xdr:colOff>298450</xdr:colOff>
                    <xdr:row>343</xdr:row>
                    <xdr:rowOff>222250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344</xdr:row>
                    <xdr:rowOff>0</xdr:rowOff>
                  </from>
                  <to>
                    <xdr:col>7</xdr:col>
                    <xdr:colOff>298450</xdr:colOff>
                    <xdr:row>344</xdr:row>
                    <xdr:rowOff>222250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345</xdr:row>
                    <xdr:rowOff>0</xdr:rowOff>
                  </from>
                  <to>
                    <xdr:col>7</xdr:col>
                    <xdr:colOff>298450</xdr:colOff>
                    <xdr:row>345</xdr:row>
                    <xdr:rowOff>222250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406</xdr:row>
                    <xdr:rowOff>0</xdr:rowOff>
                  </from>
                  <to>
                    <xdr:col>7</xdr:col>
                    <xdr:colOff>298450</xdr:colOff>
                    <xdr:row>406</xdr:row>
                    <xdr:rowOff>222250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407</xdr:row>
                    <xdr:rowOff>0</xdr:rowOff>
                  </from>
                  <to>
                    <xdr:col>7</xdr:col>
                    <xdr:colOff>298450</xdr:colOff>
                    <xdr:row>407</xdr:row>
                    <xdr:rowOff>222250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408</xdr:row>
                    <xdr:rowOff>0</xdr:rowOff>
                  </from>
                  <to>
                    <xdr:col>7</xdr:col>
                    <xdr:colOff>298450</xdr:colOff>
                    <xdr:row>408</xdr:row>
                    <xdr:rowOff>222250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410</xdr:row>
                    <xdr:rowOff>0</xdr:rowOff>
                  </from>
                  <to>
                    <xdr:col>7</xdr:col>
                    <xdr:colOff>298450</xdr:colOff>
                    <xdr:row>410</xdr:row>
                    <xdr:rowOff>222250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412</xdr:row>
                    <xdr:rowOff>0</xdr:rowOff>
                  </from>
                  <to>
                    <xdr:col>7</xdr:col>
                    <xdr:colOff>298450</xdr:colOff>
                    <xdr:row>412</xdr:row>
                    <xdr:rowOff>222250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413</xdr:row>
                    <xdr:rowOff>0</xdr:rowOff>
                  </from>
                  <to>
                    <xdr:col>7</xdr:col>
                    <xdr:colOff>298450</xdr:colOff>
                    <xdr:row>413</xdr:row>
                    <xdr:rowOff>222250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414</xdr:row>
                    <xdr:rowOff>0</xdr:rowOff>
                  </from>
                  <to>
                    <xdr:col>7</xdr:col>
                    <xdr:colOff>298450</xdr:colOff>
                    <xdr:row>414</xdr:row>
                    <xdr:rowOff>222250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415</xdr:row>
                    <xdr:rowOff>0</xdr:rowOff>
                  </from>
                  <to>
                    <xdr:col>7</xdr:col>
                    <xdr:colOff>298450</xdr:colOff>
                    <xdr:row>415</xdr:row>
                    <xdr:rowOff>222250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417</xdr:row>
                    <xdr:rowOff>0</xdr:rowOff>
                  </from>
                  <to>
                    <xdr:col>7</xdr:col>
                    <xdr:colOff>298450</xdr:colOff>
                    <xdr:row>417</xdr:row>
                    <xdr:rowOff>222250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418</xdr:row>
                    <xdr:rowOff>0</xdr:rowOff>
                  </from>
                  <to>
                    <xdr:col>7</xdr:col>
                    <xdr:colOff>298450</xdr:colOff>
                    <xdr:row>418</xdr:row>
                    <xdr:rowOff>222250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419</xdr:row>
                    <xdr:rowOff>0</xdr:rowOff>
                  </from>
                  <to>
                    <xdr:col>7</xdr:col>
                    <xdr:colOff>298450</xdr:colOff>
                    <xdr:row>419</xdr:row>
                    <xdr:rowOff>222250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420</xdr:row>
                    <xdr:rowOff>0</xdr:rowOff>
                  </from>
                  <to>
                    <xdr:col>7</xdr:col>
                    <xdr:colOff>298450</xdr:colOff>
                    <xdr:row>420</xdr:row>
                    <xdr:rowOff>222250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421</xdr:row>
                    <xdr:rowOff>0</xdr:rowOff>
                  </from>
                  <to>
                    <xdr:col>7</xdr:col>
                    <xdr:colOff>298450</xdr:colOff>
                    <xdr:row>421</xdr:row>
                    <xdr:rowOff>222250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422</xdr:row>
                    <xdr:rowOff>0</xdr:rowOff>
                  </from>
                  <to>
                    <xdr:col>7</xdr:col>
                    <xdr:colOff>298450</xdr:colOff>
                    <xdr:row>422</xdr:row>
                    <xdr:rowOff>222250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423</xdr:row>
                    <xdr:rowOff>0</xdr:rowOff>
                  </from>
                  <to>
                    <xdr:col>7</xdr:col>
                    <xdr:colOff>298450</xdr:colOff>
                    <xdr:row>423</xdr:row>
                    <xdr:rowOff>222250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424</xdr:row>
                    <xdr:rowOff>0</xdr:rowOff>
                  </from>
                  <to>
                    <xdr:col>7</xdr:col>
                    <xdr:colOff>298450</xdr:colOff>
                    <xdr:row>424</xdr:row>
                    <xdr:rowOff>222250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425</xdr:row>
                    <xdr:rowOff>0</xdr:rowOff>
                  </from>
                  <to>
                    <xdr:col>7</xdr:col>
                    <xdr:colOff>298450</xdr:colOff>
                    <xdr:row>425</xdr:row>
                    <xdr:rowOff>222250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426</xdr:row>
                    <xdr:rowOff>0</xdr:rowOff>
                  </from>
                  <to>
                    <xdr:col>7</xdr:col>
                    <xdr:colOff>298450</xdr:colOff>
                    <xdr:row>426</xdr:row>
                    <xdr:rowOff>222250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427</xdr:row>
                    <xdr:rowOff>0</xdr:rowOff>
                  </from>
                  <to>
                    <xdr:col>7</xdr:col>
                    <xdr:colOff>298450</xdr:colOff>
                    <xdr:row>427</xdr:row>
                    <xdr:rowOff>222250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428</xdr:row>
                    <xdr:rowOff>0</xdr:rowOff>
                  </from>
                  <to>
                    <xdr:col>7</xdr:col>
                    <xdr:colOff>298450</xdr:colOff>
                    <xdr:row>428</xdr:row>
                    <xdr:rowOff>222250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430</xdr:row>
                    <xdr:rowOff>0</xdr:rowOff>
                  </from>
                  <to>
                    <xdr:col>7</xdr:col>
                    <xdr:colOff>298450</xdr:colOff>
                    <xdr:row>430</xdr:row>
                    <xdr:rowOff>222250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431</xdr:row>
                    <xdr:rowOff>0</xdr:rowOff>
                  </from>
                  <to>
                    <xdr:col>7</xdr:col>
                    <xdr:colOff>298450</xdr:colOff>
                    <xdr:row>431</xdr:row>
                    <xdr:rowOff>222250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432</xdr:row>
                    <xdr:rowOff>0</xdr:rowOff>
                  </from>
                  <to>
                    <xdr:col>7</xdr:col>
                    <xdr:colOff>298450</xdr:colOff>
                    <xdr:row>432</xdr:row>
                    <xdr:rowOff>222250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433</xdr:row>
                    <xdr:rowOff>0</xdr:rowOff>
                  </from>
                  <to>
                    <xdr:col>7</xdr:col>
                    <xdr:colOff>298450</xdr:colOff>
                    <xdr:row>433</xdr:row>
                    <xdr:rowOff>222250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434</xdr:row>
                    <xdr:rowOff>0</xdr:rowOff>
                  </from>
                  <to>
                    <xdr:col>7</xdr:col>
                    <xdr:colOff>298450</xdr:colOff>
                    <xdr:row>434</xdr:row>
                    <xdr:rowOff>222250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435</xdr:row>
                    <xdr:rowOff>0</xdr:rowOff>
                  </from>
                  <to>
                    <xdr:col>7</xdr:col>
                    <xdr:colOff>298450</xdr:colOff>
                    <xdr:row>435</xdr:row>
                    <xdr:rowOff>222250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436</xdr:row>
                    <xdr:rowOff>0</xdr:rowOff>
                  </from>
                  <to>
                    <xdr:col>7</xdr:col>
                    <xdr:colOff>298450</xdr:colOff>
                    <xdr:row>436</xdr:row>
                    <xdr:rowOff>222250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437</xdr:row>
                    <xdr:rowOff>0</xdr:rowOff>
                  </from>
                  <to>
                    <xdr:col>7</xdr:col>
                    <xdr:colOff>298450</xdr:colOff>
                    <xdr:row>437</xdr:row>
                    <xdr:rowOff>222250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438</xdr:row>
                    <xdr:rowOff>0</xdr:rowOff>
                  </from>
                  <to>
                    <xdr:col>7</xdr:col>
                    <xdr:colOff>298450</xdr:colOff>
                    <xdr:row>438</xdr:row>
                    <xdr:rowOff>222250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439</xdr:row>
                    <xdr:rowOff>0</xdr:rowOff>
                  </from>
                  <to>
                    <xdr:col>7</xdr:col>
                    <xdr:colOff>298450</xdr:colOff>
                    <xdr:row>439</xdr:row>
                    <xdr:rowOff>222250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440</xdr:row>
                    <xdr:rowOff>0</xdr:rowOff>
                  </from>
                  <to>
                    <xdr:col>7</xdr:col>
                    <xdr:colOff>298450</xdr:colOff>
                    <xdr:row>440</xdr:row>
                    <xdr:rowOff>222250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441</xdr:row>
                    <xdr:rowOff>0</xdr:rowOff>
                  </from>
                  <to>
                    <xdr:col>7</xdr:col>
                    <xdr:colOff>298450</xdr:colOff>
                    <xdr:row>441</xdr:row>
                    <xdr:rowOff>222250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448</xdr:row>
                    <xdr:rowOff>0</xdr:rowOff>
                  </from>
                  <to>
                    <xdr:col>7</xdr:col>
                    <xdr:colOff>298450</xdr:colOff>
                    <xdr:row>448</xdr:row>
                    <xdr:rowOff>222250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449</xdr:row>
                    <xdr:rowOff>0</xdr:rowOff>
                  </from>
                  <to>
                    <xdr:col>7</xdr:col>
                    <xdr:colOff>298450</xdr:colOff>
                    <xdr:row>449</xdr:row>
                    <xdr:rowOff>222250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450</xdr:row>
                    <xdr:rowOff>0</xdr:rowOff>
                  </from>
                  <to>
                    <xdr:col>7</xdr:col>
                    <xdr:colOff>298450</xdr:colOff>
                    <xdr:row>450</xdr:row>
                    <xdr:rowOff>222250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451</xdr:row>
                    <xdr:rowOff>0</xdr:rowOff>
                  </from>
                  <to>
                    <xdr:col>7</xdr:col>
                    <xdr:colOff>298450</xdr:colOff>
                    <xdr:row>451</xdr:row>
                    <xdr:rowOff>222250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452</xdr:row>
                    <xdr:rowOff>0</xdr:rowOff>
                  </from>
                  <to>
                    <xdr:col>7</xdr:col>
                    <xdr:colOff>298450</xdr:colOff>
                    <xdr:row>452</xdr:row>
                    <xdr:rowOff>222250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453</xdr:row>
                    <xdr:rowOff>0</xdr:rowOff>
                  </from>
                  <to>
                    <xdr:col>7</xdr:col>
                    <xdr:colOff>298450</xdr:colOff>
                    <xdr:row>453</xdr:row>
                    <xdr:rowOff>222250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454</xdr:row>
                    <xdr:rowOff>0</xdr:rowOff>
                  </from>
                  <to>
                    <xdr:col>7</xdr:col>
                    <xdr:colOff>298450</xdr:colOff>
                    <xdr:row>454</xdr:row>
                    <xdr:rowOff>222250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455</xdr:row>
                    <xdr:rowOff>0</xdr:rowOff>
                  </from>
                  <to>
                    <xdr:col>7</xdr:col>
                    <xdr:colOff>298450</xdr:colOff>
                    <xdr:row>455</xdr:row>
                    <xdr:rowOff>222250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456</xdr:row>
                    <xdr:rowOff>0</xdr:rowOff>
                  </from>
                  <to>
                    <xdr:col>7</xdr:col>
                    <xdr:colOff>298450</xdr:colOff>
                    <xdr:row>456</xdr:row>
                    <xdr:rowOff>222250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457</xdr:row>
                    <xdr:rowOff>0</xdr:rowOff>
                  </from>
                  <to>
                    <xdr:col>7</xdr:col>
                    <xdr:colOff>298450</xdr:colOff>
                    <xdr:row>457</xdr:row>
                    <xdr:rowOff>222250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458</xdr:row>
                    <xdr:rowOff>0</xdr:rowOff>
                  </from>
                  <to>
                    <xdr:col>7</xdr:col>
                    <xdr:colOff>298450</xdr:colOff>
                    <xdr:row>458</xdr:row>
                    <xdr:rowOff>222250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459</xdr:row>
                    <xdr:rowOff>0</xdr:rowOff>
                  </from>
                  <to>
                    <xdr:col>7</xdr:col>
                    <xdr:colOff>298450</xdr:colOff>
                    <xdr:row>459</xdr:row>
                    <xdr:rowOff>222250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460</xdr:row>
                    <xdr:rowOff>0</xdr:rowOff>
                  </from>
                  <to>
                    <xdr:col>7</xdr:col>
                    <xdr:colOff>298450</xdr:colOff>
                    <xdr:row>460</xdr:row>
                    <xdr:rowOff>222250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461</xdr:row>
                    <xdr:rowOff>0</xdr:rowOff>
                  </from>
                  <to>
                    <xdr:col>7</xdr:col>
                    <xdr:colOff>298450</xdr:colOff>
                    <xdr:row>461</xdr:row>
                    <xdr:rowOff>222250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462</xdr:row>
                    <xdr:rowOff>0</xdr:rowOff>
                  </from>
                  <to>
                    <xdr:col>7</xdr:col>
                    <xdr:colOff>298450</xdr:colOff>
                    <xdr:row>462</xdr:row>
                    <xdr:rowOff>222250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463</xdr:row>
                    <xdr:rowOff>0</xdr:rowOff>
                  </from>
                  <to>
                    <xdr:col>7</xdr:col>
                    <xdr:colOff>298450</xdr:colOff>
                    <xdr:row>463</xdr:row>
                    <xdr:rowOff>222250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464</xdr:row>
                    <xdr:rowOff>0</xdr:rowOff>
                  </from>
                  <to>
                    <xdr:col>7</xdr:col>
                    <xdr:colOff>298450</xdr:colOff>
                    <xdr:row>464</xdr:row>
                    <xdr:rowOff>222250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465</xdr:row>
                    <xdr:rowOff>0</xdr:rowOff>
                  </from>
                  <to>
                    <xdr:col>7</xdr:col>
                    <xdr:colOff>298450</xdr:colOff>
                    <xdr:row>465</xdr:row>
                    <xdr:rowOff>222250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466</xdr:row>
                    <xdr:rowOff>0</xdr:rowOff>
                  </from>
                  <to>
                    <xdr:col>7</xdr:col>
                    <xdr:colOff>298450</xdr:colOff>
                    <xdr:row>466</xdr:row>
                    <xdr:rowOff>222250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467</xdr:row>
                    <xdr:rowOff>0</xdr:rowOff>
                  </from>
                  <to>
                    <xdr:col>7</xdr:col>
                    <xdr:colOff>298450</xdr:colOff>
                    <xdr:row>467</xdr:row>
                    <xdr:rowOff>222250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468</xdr:row>
                    <xdr:rowOff>0</xdr:rowOff>
                  </from>
                  <to>
                    <xdr:col>7</xdr:col>
                    <xdr:colOff>298450</xdr:colOff>
                    <xdr:row>468</xdr:row>
                    <xdr:rowOff>222250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469</xdr:row>
                    <xdr:rowOff>0</xdr:rowOff>
                  </from>
                  <to>
                    <xdr:col>7</xdr:col>
                    <xdr:colOff>298450</xdr:colOff>
                    <xdr:row>469</xdr:row>
                    <xdr:rowOff>222250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470</xdr:row>
                    <xdr:rowOff>0</xdr:rowOff>
                  </from>
                  <to>
                    <xdr:col>7</xdr:col>
                    <xdr:colOff>298450</xdr:colOff>
                    <xdr:row>470</xdr:row>
                    <xdr:rowOff>222250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474</xdr:row>
                    <xdr:rowOff>0</xdr:rowOff>
                  </from>
                  <to>
                    <xdr:col>7</xdr:col>
                    <xdr:colOff>298450</xdr:colOff>
                    <xdr:row>474</xdr:row>
                    <xdr:rowOff>222250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475</xdr:row>
                    <xdr:rowOff>0</xdr:rowOff>
                  </from>
                  <to>
                    <xdr:col>7</xdr:col>
                    <xdr:colOff>298450</xdr:colOff>
                    <xdr:row>475</xdr:row>
                    <xdr:rowOff>222250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476</xdr:row>
                    <xdr:rowOff>0</xdr:rowOff>
                  </from>
                  <to>
                    <xdr:col>7</xdr:col>
                    <xdr:colOff>298450</xdr:colOff>
                    <xdr:row>476</xdr:row>
                    <xdr:rowOff>222250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477</xdr:row>
                    <xdr:rowOff>0</xdr:rowOff>
                  </from>
                  <to>
                    <xdr:col>7</xdr:col>
                    <xdr:colOff>298450</xdr:colOff>
                    <xdr:row>477</xdr:row>
                    <xdr:rowOff>222250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478</xdr:row>
                    <xdr:rowOff>0</xdr:rowOff>
                  </from>
                  <to>
                    <xdr:col>7</xdr:col>
                    <xdr:colOff>298450</xdr:colOff>
                    <xdr:row>478</xdr:row>
                    <xdr:rowOff>222250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479</xdr:row>
                    <xdr:rowOff>0</xdr:rowOff>
                  </from>
                  <to>
                    <xdr:col>7</xdr:col>
                    <xdr:colOff>298450</xdr:colOff>
                    <xdr:row>479</xdr:row>
                    <xdr:rowOff>222250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480</xdr:row>
                    <xdr:rowOff>0</xdr:rowOff>
                  </from>
                  <to>
                    <xdr:col>7</xdr:col>
                    <xdr:colOff>298450</xdr:colOff>
                    <xdr:row>480</xdr:row>
                    <xdr:rowOff>222250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481</xdr:row>
                    <xdr:rowOff>0</xdr:rowOff>
                  </from>
                  <to>
                    <xdr:col>7</xdr:col>
                    <xdr:colOff>298450</xdr:colOff>
                    <xdr:row>481</xdr:row>
                    <xdr:rowOff>222250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482</xdr:row>
                    <xdr:rowOff>0</xdr:rowOff>
                  </from>
                  <to>
                    <xdr:col>7</xdr:col>
                    <xdr:colOff>298450</xdr:colOff>
                    <xdr:row>482</xdr:row>
                    <xdr:rowOff>222250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483</xdr:row>
                    <xdr:rowOff>0</xdr:rowOff>
                  </from>
                  <to>
                    <xdr:col>7</xdr:col>
                    <xdr:colOff>298450</xdr:colOff>
                    <xdr:row>483</xdr:row>
                    <xdr:rowOff>222250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485</xdr:row>
                    <xdr:rowOff>0</xdr:rowOff>
                  </from>
                  <to>
                    <xdr:col>7</xdr:col>
                    <xdr:colOff>298450</xdr:colOff>
                    <xdr:row>485</xdr:row>
                    <xdr:rowOff>222250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486</xdr:row>
                    <xdr:rowOff>0</xdr:rowOff>
                  </from>
                  <to>
                    <xdr:col>7</xdr:col>
                    <xdr:colOff>298450</xdr:colOff>
                    <xdr:row>486</xdr:row>
                    <xdr:rowOff>222250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487</xdr:row>
                    <xdr:rowOff>0</xdr:rowOff>
                  </from>
                  <to>
                    <xdr:col>7</xdr:col>
                    <xdr:colOff>298450</xdr:colOff>
                    <xdr:row>487</xdr:row>
                    <xdr:rowOff>222250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488</xdr:row>
                    <xdr:rowOff>0</xdr:rowOff>
                  </from>
                  <to>
                    <xdr:col>7</xdr:col>
                    <xdr:colOff>298450</xdr:colOff>
                    <xdr:row>488</xdr:row>
                    <xdr:rowOff>222250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489</xdr:row>
                    <xdr:rowOff>0</xdr:rowOff>
                  </from>
                  <to>
                    <xdr:col>7</xdr:col>
                    <xdr:colOff>298450</xdr:colOff>
                    <xdr:row>489</xdr:row>
                    <xdr:rowOff>222250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490</xdr:row>
                    <xdr:rowOff>0</xdr:rowOff>
                  </from>
                  <to>
                    <xdr:col>7</xdr:col>
                    <xdr:colOff>298450</xdr:colOff>
                    <xdr:row>490</xdr:row>
                    <xdr:rowOff>222250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491</xdr:row>
                    <xdr:rowOff>0</xdr:rowOff>
                  </from>
                  <to>
                    <xdr:col>7</xdr:col>
                    <xdr:colOff>298450</xdr:colOff>
                    <xdr:row>491</xdr:row>
                    <xdr:rowOff>222250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492</xdr:row>
                    <xdr:rowOff>0</xdr:rowOff>
                  </from>
                  <to>
                    <xdr:col>7</xdr:col>
                    <xdr:colOff>298450</xdr:colOff>
                    <xdr:row>492</xdr:row>
                    <xdr:rowOff>222250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493</xdr:row>
                    <xdr:rowOff>0</xdr:rowOff>
                  </from>
                  <to>
                    <xdr:col>7</xdr:col>
                    <xdr:colOff>298450</xdr:colOff>
                    <xdr:row>493</xdr:row>
                    <xdr:rowOff>222250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494</xdr:row>
                    <xdr:rowOff>0</xdr:rowOff>
                  </from>
                  <to>
                    <xdr:col>7</xdr:col>
                    <xdr:colOff>298450</xdr:colOff>
                    <xdr:row>494</xdr:row>
                    <xdr:rowOff>222250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503</xdr:row>
                    <xdr:rowOff>0</xdr:rowOff>
                  </from>
                  <to>
                    <xdr:col>7</xdr:col>
                    <xdr:colOff>298450</xdr:colOff>
                    <xdr:row>503</xdr:row>
                    <xdr:rowOff>222250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504</xdr:row>
                    <xdr:rowOff>0</xdr:rowOff>
                  </from>
                  <to>
                    <xdr:col>7</xdr:col>
                    <xdr:colOff>298450</xdr:colOff>
                    <xdr:row>504</xdr:row>
                    <xdr:rowOff>222250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505</xdr:row>
                    <xdr:rowOff>0</xdr:rowOff>
                  </from>
                  <to>
                    <xdr:col>7</xdr:col>
                    <xdr:colOff>298450</xdr:colOff>
                    <xdr:row>505</xdr:row>
                    <xdr:rowOff>222250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506</xdr:row>
                    <xdr:rowOff>0</xdr:rowOff>
                  </from>
                  <to>
                    <xdr:col>7</xdr:col>
                    <xdr:colOff>298450</xdr:colOff>
                    <xdr:row>506</xdr:row>
                    <xdr:rowOff>222250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507</xdr:row>
                    <xdr:rowOff>0</xdr:rowOff>
                  </from>
                  <to>
                    <xdr:col>7</xdr:col>
                    <xdr:colOff>298450</xdr:colOff>
                    <xdr:row>507</xdr:row>
                    <xdr:rowOff>222250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508</xdr:row>
                    <xdr:rowOff>0</xdr:rowOff>
                  </from>
                  <to>
                    <xdr:col>7</xdr:col>
                    <xdr:colOff>298450</xdr:colOff>
                    <xdr:row>508</xdr:row>
                    <xdr:rowOff>222250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509</xdr:row>
                    <xdr:rowOff>0</xdr:rowOff>
                  </from>
                  <to>
                    <xdr:col>7</xdr:col>
                    <xdr:colOff>298450</xdr:colOff>
                    <xdr:row>509</xdr:row>
                    <xdr:rowOff>222250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510</xdr:row>
                    <xdr:rowOff>0</xdr:rowOff>
                  </from>
                  <to>
                    <xdr:col>7</xdr:col>
                    <xdr:colOff>298450</xdr:colOff>
                    <xdr:row>510</xdr:row>
                    <xdr:rowOff>222250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511</xdr:row>
                    <xdr:rowOff>0</xdr:rowOff>
                  </from>
                  <to>
                    <xdr:col>7</xdr:col>
                    <xdr:colOff>298450</xdr:colOff>
                    <xdr:row>511</xdr:row>
                    <xdr:rowOff>222250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512</xdr:row>
                    <xdr:rowOff>0</xdr:rowOff>
                  </from>
                  <to>
                    <xdr:col>7</xdr:col>
                    <xdr:colOff>298450</xdr:colOff>
                    <xdr:row>512</xdr:row>
                    <xdr:rowOff>222250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513</xdr:row>
                    <xdr:rowOff>0</xdr:rowOff>
                  </from>
                  <to>
                    <xdr:col>7</xdr:col>
                    <xdr:colOff>298450</xdr:colOff>
                    <xdr:row>513</xdr:row>
                    <xdr:rowOff>222250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514</xdr:row>
                    <xdr:rowOff>0</xdr:rowOff>
                  </from>
                  <to>
                    <xdr:col>7</xdr:col>
                    <xdr:colOff>298450</xdr:colOff>
                    <xdr:row>514</xdr:row>
                    <xdr:rowOff>222250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515</xdr:row>
                    <xdr:rowOff>0</xdr:rowOff>
                  </from>
                  <to>
                    <xdr:col>7</xdr:col>
                    <xdr:colOff>298450</xdr:colOff>
                    <xdr:row>515</xdr:row>
                    <xdr:rowOff>222250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516</xdr:row>
                    <xdr:rowOff>0</xdr:rowOff>
                  </from>
                  <to>
                    <xdr:col>7</xdr:col>
                    <xdr:colOff>298450</xdr:colOff>
                    <xdr:row>516</xdr:row>
                    <xdr:rowOff>222250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517</xdr:row>
                    <xdr:rowOff>0</xdr:rowOff>
                  </from>
                  <to>
                    <xdr:col>7</xdr:col>
                    <xdr:colOff>298450</xdr:colOff>
                    <xdr:row>517</xdr:row>
                    <xdr:rowOff>222250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518</xdr:row>
                    <xdr:rowOff>0</xdr:rowOff>
                  </from>
                  <to>
                    <xdr:col>7</xdr:col>
                    <xdr:colOff>298450</xdr:colOff>
                    <xdr:row>518</xdr:row>
                    <xdr:rowOff>222250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519</xdr:row>
                    <xdr:rowOff>0</xdr:rowOff>
                  </from>
                  <to>
                    <xdr:col>7</xdr:col>
                    <xdr:colOff>298450</xdr:colOff>
                    <xdr:row>519</xdr:row>
                    <xdr:rowOff>222250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520</xdr:row>
                    <xdr:rowOff>0</xdr:rowOff>
                  </from>
                  <to>
                    <xdr:col>7</xdr:col>
                    <xdr:colOff>298450</xdr:colOff>
                    <xdr:row>520</xdr:row>
                    <xdr:rowOff>222250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521</xdr:row>
                    <xdr:rowOff>0</xdr:rowOff>
                  </from>
                  <to>
                    <xdr:col>7</xdr:col>
                    <xdr:colOff>298450</xdr:colOff>
                    <xdr:row>521</xdr:row>
                    <xdr:rowOff>222250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7</xdr:col>
                    <xdr:colOff>298450</xdr:colOff>
                    <xdr:row>4</xdr:row>
                    <xdr:rowOff>222250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416</xdr:row>
                    <xdr:rowOff>19050</xdr:rowOff>
                  </from>
                  <to>
                    <xdr:col>7</xdr:col>
                    <xdr:colOff>323850</xdr:colOff>
                    <xdr:row>416</xdr:row>
                    <xdr:rowOff>412750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74">
        <x14:dataValidation type="list" allowBlank="1" showInputMessage="1" showErrorMessage="1">
          <x14:formula1>
            <xm:f>'Drop-down list'!$E$39:$E$40</xm:f>
          </x14:formula1>
          <xm:sqref>I35</xm:sqref>
        </x14:dataValidation>
        <x14:dataValidation type="list" allowBlank="1" showInputMessage="1" showErrorMessage="1">
          <x14:formula1>
            <xm:f>'Drop-down list'!$E$35:$E$36</xm:f>
          </x14:formula1>
          <xm:sqref>I32</xm:sqref>
        </x14:dataValidation>
        <x14:dataValidation type="list" allowBlank="1" showInputMessage="1" showErrorMessage="1" prompt="The year preceding the current year.">
          <x14:formula1>
            <xm:f>'Drop-down list'!$E$45:$E$46</xm:f>
          </x14:formula1>
          <xm:sqref>I43</xm:sqref>
        </x14:dataValidation>
        <x14:dataValidation type="list" allowBlank="1" showInputMessage="1" showErrorMessage="1" prompt="The year preceding the current year.">
          <x14:formula1>
            <xm:f>'Drop-down list'!$E$47:$E$48</xm:f>
          </x14:formula1>
          <xm:sqref>I45</xm:sqref>
        </x14:dataValidation>
        <x14:dataValidation type="list" allowBlank="1" showInputMessage="1" showErrorMessage="1" prompt="The year preceding the current year.">
          <x14:formula1>
            <xm:f>'Drop-down list'!$E$49:$E$50</xm:f>
          </x14:formula1>
          <xm:sqref>I47</xm:sqref>
        </x14:dataValidation>
        <x14:dataValidation type="list" allowBlank="1" showInputMessage="1" showErrorMessage="1">
          <x14:formula1>
            <xm:f>'Drop-down list'!$E$66:$E$67</xm:f>
          </x14:formula1>
          <xm:sqref>I78</xm:sqref>
        </x14:dataValidation>
        <x14:dataValidation type="list" allowBlank="1" showInputMessage="1" showErrorMessage="1">
          <x14:formula1>
            <xm:f>'Drop-down list'!$E$68:$E$70</xm:f>
          </x14:formula1>
          <xm:sqref>I79</xm:sqref>
        </x14:dataValidation>
        <x14:dataValidation type="list" allowBlank="1" showInputMessage="1" showErrorMessage="1">
          <x14:formula1>
            <xm:f>'Drop-down list'!$E$79:$E$80</xm:f>
          </x14:formula1>
          <xm:sqref>I94</xm:sqref>
        </x14:dataValidation>
        <x14:dataValidation type="list" allowBlank="1" showInputMessage="1" showErrorMessage="1">
          <x14:formula1>
            <xm:f>'Drop-down list'!$E$81:$E$82</xm:f>
          </x14:formula1>
          <xm:sqref>I95</xm:sqref>
        </x14:dataValidation>
        <x14:dataValidation type="list" allowBlank="1" showInputMessage="1" showErrorMessage="1">
          <x14:formula1>
            <xm:f>'Drop-down list'!$E$85:$E$86</xm:f>
          </x14:formula1>
          <xm:sqref>I98</xm:sqref>
        </x14:dataValidation>
        <x14:dataValidation type="list" allowBlank="1" showInputMessage="1" showErrorMessage="1">
          <x14:formula1>
            <xm:f>'Drop-down list'!$E$87:$E$88</xm:f>
          </x14:formula1>
          <xm:sqref>I99</xm:sqref>
        </x14:dataValidation>
        <x14:dataValidation type="list" allowBlank="1" showInputMessage="1" showErrorMessage="1">
          <x14:formula1>
            <xm:f>'Drop-down list'!$E$90:$E$91</xm:f>
          </x14:formula1>
          <xm:sqref>I101</xm:sqref>
        </x14:dataValidation>
        <x14:dataValidation type="list" allowBlank="1" showInputMessage="1" showErrorMessage="1">
          <x14:formula1>
            <xm:f>'Drop-down list'!$E$93:$E$96</xm:f>
          </x14:formula1>
          <xm:sqref>I103</xm:sqref>
        </x14:dataValidation>
        <x14:dataValidation type="list" allowBlank="1" showInputMessage="1" showErrorMessage="1">
          <x14:formula1>
            <xm:f>'Drop-down list'!$E$97:$E$98</xm:f>
          </x14:formula1>
          <xm:sqref>I104</xm:sqref>
        </x14:dataValidation>
        <x14:dataValidation type="list" allowBlank="1" showInputMessage="1" showErrorMessage="1">
          <x14:formula1>
            <xm:f>'Drop-down list'!$E$99:$E$101</xm:f>
          </x14:formula1>
          <xm:sqref>I105</xm:sqref>
        </x14:dataValidation>
        <x14:dataValidation type="list" allowBlank="1" showInputMessage="1" showErrorMessage="1">
          <x14:formula1>
            <xm:f>'Drop-down list'!$E$102:$E$104</xm:f>
          </x14:formula1>
          <xm:sqref>I106</xm:sqref>
        </x14:dataValidation>
        <x14:dataValidation type="list" allowBlank="1" showInputMessage="1" showErrorMessage="1">
          <x14:formula1>
            <xm:f>'Drop-down list'!$E$105:$E$106</xm:f>
          </x14:formula1>
          <xm:sqref>I107</xm:sqref>
        </x14:dataValidation>
        <x14:dataValidation type="list" allowBlank="1" showInputMessage="1" showErrorMessage="1">
          <x14:formula1>
            <xm:f>'Drop-down list'!$E$107:$E$108</xm:f>
          </x14:formula1>
          <xm:sqref>I108</xm:sqref>
        </x14:dataValidation>
        <x14:dataValidation type="list" allowBlank="1" showInputMessage="1" showErrorMessage="1">
          <x14:formula1>
            <xm:f>'Drop-down list'!$E$109:$E$110</xm:f>
          </x14:formula1>
          <xm:sqref>I109</xm:sqref>
        </x14:dataValidation>
        <x14:dataValidation type="list" allowBlank="1" showInputMessage="1" showErrorMessage="1">
          <x14:formula1>
            <xm:f>'Drop-down list'!$E$111:$E$114</xm:f>
          </x14:formula1>
          <xm:sqref>I110</xm:sqref>
        </x14:dataValidation>
        <x14:dataValidation type="list" allowBlank="1" showInputMessage="1" showErrorMessage="1">
          <x14:formula1>
            <xm:f>'Drop-down list'!$E$115:$E$116</xm:f>
          </x14:formula1>
          <xm:sqref>I111</xm:sqref>
        </x14:dataValidation>
        <x14:dataValidation type="list" allowBlank="1" showInputMessage="1" showErrorMessage="1">
          <x14:formula1>
            <xm:f>'Drop-down list'!$E$117:$E$118</xm:f>
          </x14:formula1>
          <xm:sqref>I112</xm:sqref>
        </x14:dataValidation>
        <x14:dataValidation type="list" allowBlank="1" showInputMessage="1" showErrorMessage="1">
          <x14:formula1>
            <xm:f>'Drop-down list'!$E$120:$E$121</xm:f>
          </x14:formula1>
          <xm:sqref>I114</xm:sqref>
        </x14:dataValidation>
        <x14:dataValidation type="list" allowBlank="1" showInputMessage="1" showErrorMessage="1">
          <x14:formula1>
            <xm:f>'Drop-down list'!$E$138:$E$139</xm:f>
          </x14:formula1>
          <xm:sqref>I147</xm:sqref>
        </x14:dataValidation>
        <x14:dataValidation type="list" allowBlank="1" showInputMessage="1" showErrorMessage="1">
          <x14:formula1>
            <xm:f>'Drop-down list'!$E$140:$E$141</xm:f>
          </x14:formula1>
          <xm:sqref>I148</xm:sqref>
        </x14:dataValidation>
        <x14:dataValidation type="list" allowBlank="1" showInputMessage="1" showErrorMessage="1">
          <x14:formula1>
            <xm:f>'Drop-down list'!$E$142:$E$143</xm:f>
          </x14:formula1>
          <xm:sqref>I149</xm:sqref>
        </x14:dataValidation>
        <x14:dataValidation type="list" allowBlank="1" showInputMessage="1" showErrorMessage="1">
          <x14:formula1>
            <xm:f>'Drop-down list'!$E$161:$E$162</xm:f>
          </x14:formula1>
          <xm:sqref>I184</xm:sqref>
        </x14:dataValidation>
        <x14:dataValidation type="list" allowBlank="1" showInputMessage="1" showErrorMessage="1">
          <x14:formula1>
            <xm:f>'Drop-down list'!$E$163:$E$164</xm:f>
          </x14:formula1>
          <xm:sqref>I185</xm:sqref>
        </x14:dataValidation>
        <x14:dataValidation type="list" allowBlank="1" showInputMessage="1" showErrorMessage="1">
          <x14:formula1>
            <xm:f>'Drop-down list'!$E$165:$E$168</xm:f>
          </x14:formula1>
          <xm:sqref>I186</xm:sqref>
        </x14:dataValidation>
        <x14:dataValidation type="list" allowBlank="1" showInputMessage="1" showErrorMessage="1">
          <x14:formula1>
            <xm:f>'Drop-down list'!$E$169:$E$170</xm:f>
          </x14:formula1>
          <xm:sqref>I188</xm:sqref>
        </x14:dataValidation>
        <x14:dataValidation type="list" allowBlank="1" showInputMessage="1" showErrorMessage="1">
          <x14:formula1>
            <xm:f>'Drop-down list'!$E$171:$E$172</xm:f>
          </x14:formula1>
          <xm:sqref>I189</xm:sqref>
        </x14:dataValidation>
        <x14:dataValidation type="list" allowBlank="1" showInputMessage="1" showErrorMessage="1">
          <x14:formula1>
            <xm:f>'Drop-down list'!$E$176:$E$177</xm:f>
          </x14:formula1>
          <xm:sqref>I200</xm:sqref>
        </x14:dataValidation>
        <x14:dataValidation type="list" allowBlank="1" showInputMessage="1" showErrorMessage="1">
          <x14:formula1>
            <xm:f>'Drop-down list'!$E$179:$E$180</xm:f>
          </x14:formula1>
          <xm:sqref>I213</xm:sqref>
        </x14:dataValidation>
        <x14:dataValidation type="list" allowBlank="1" showInputMessage="1" showErrorMessage="1">
          <x14:formula1>
            <xm:f>'Drop-down list'!$E$181:$E$182</xm:f>
          </x14:formula1>
          <xm:sqref>I214</xm:sqref>
        </x14:dataValidation>
        <x14:dataValidation type="list" allowBlank="1" showInputMessage="1" showErrorMessage="1">
          <x14:formula1>
            <xm:f>'Drop-down list'!$E$24:$E$25</xm:f>
          </x14:formula1>
          <xm:sqref>I24</xm:sqref>
        </x14:dataValidation>
        <x14:dataValidation type="list" allowBlank="1" showInputMessage="1" showErrorMessage="1">
          <x14:formula1>
            <xm:f>'Drop-down list'!$E$26:$E$27</xm:f>
          </x14:formula1>
          <xm:sqref>I25</xm:sqref>
        </x14:dataValidation>
        <x14:dataValidation type="list" allowBlank="1" showInputMessage="1" showErrorMessage="1">
          <x14:formula1>
            <xm:f>'Drop-down list'!$E$28:$E$29</xm:f>
          </x14:formula1>
          <xm:sqref>I26</xm:sqref>
        </x14:dataValidation>
        <x14:dataValidation type="list" allowBlank="1" showInputMessage="1" showErrorMessage="1">
          <x14:formula1>
            <xm:f>'Drop-down list'!$E$192:$E$193</xm:f>
          </x14:formula1>
          <xm:sqref>I244</xm:sqref>
        </x14:dataValidation>
        <x14:dataValidation type="list" allowBlank="1" showInputMessage="1" showErrorMessage="1">
          <x14:formula1>
            <xm:f>'Drop-down list'!$E$194:$E$195</xm:f>
          </x14:formula1>
          <xm:sqref>I245</xm:sqref>
        </x14:dataValidation>
        <x14:dataValidation type="list" allowBlank="1" showInputMessage="1" showErrorMessage="1">
          <x14:formula1>
            <xm:f>'Drop-down list'!$E$196:$E$197</xm:f>
          </x14:formula1>
          <xm:sqref>I246</xm:sqref>
        </x14:dataValidation>
        <x14:dataValidation type="list" allowBlank="1" showInputMessage="1" showErrorMessage="1">
          <x14:formula1>
            <xm:f>'Drop-down list'!$E$198:$E$199</xm:f>
          </x14:formula1>
          <xm:sqref>I247</xm:sqref>
        </x14:dataValidation>
        <x14:dataValidation type="list" allowBlank="1" showInputMessage="1" showErrorMessage="1">
          <x14:formula1>
            <xm:f>'Drop-down list'!$E$201:$E$205</xm:f>
          </x14:formula1>
          <xm:sqref>I249</xm:sqref>
        </x14:dataValidation>
        <x14:dataValidation type="list" allowBlank="1" showInputMessage="1" showErrorMessage="1">
          <x14:formula1>
            <xm:f>'Drop-down list'!$F$206:$F$207</xm:f>
          </x14:formula1>
          <xm:sqref>I251</xm:sqref>
        </x14:dataValidation>
        <x14:dataValidation type="list" allowBlank="1" showInputMessage="1" showErrorMessage="1">
          <x14:formula1>
            <xm:f>'Drop-down list'!$E$229:$E$230</xm:f>
          </x14:formula1>
          <xm:sqref>I273</xm:sqref>
        </x14:dataValidation>
        <x14:dataValidation type="list" allowBlank="1" showInputMessage="1" showErrorMessage="1">
          <x14:formula1>
            <xm:f>'Drop-down list'!$E$235:$E$236</xm:f>
          </x14:formula1>
          <xm:sqref>I280</xm:sqref>
        </x14:dataValidation>
        <x14:dataValidation type="list" allowBlank="1" showInputMessage="1" showErrorMessage="1">
          <x14:formula1>
            <xm:f>'Drop-down list'!$E$245:$E$246</xm:f>
          </x14:formula1>
          <xm:sqref>I289</xm:sqref>
        </x14:dataValidation>
        <x14:dataValidation type="list" allowBlank="1" showInputMessage="1" showErrorMessage="1">
          <x14:formula1>
            <xm:f>'Drop-down list'!$E$247:$E$248</xm:f>
          </x14:formula1>
          <xm:sqref>I290</xm:sqref>
        </x14:dataValidation>
        <x14:dataValidation type="list" allowBlank="1" showInputMessage="1" showErrorMessage="1">
          <x14:formula1>
            <xm:f>'Drop-down list'!$E$250:$E$251</xm:f>
          </x14:formula1>
          <xm:sqref>I292</xm:sqref>
        </x14:dataValidation>
        <x14:dataValidation type="list" allowBlank="1" showInputMessage="1" showErrorMessage="1">
          <x14:formula1>
            <xm:f>'Drop-down list'!$E$253:$E$256</xm:f>
          </x14:formula1>
          <xm:sqref>I295</xm:sqref>
        </x14:dataValidation>
        <x14:dataValidation type="list" allowBlank="1" showInputMessage="1" showErrorMessage="1">
          <x14:formula1>
            <xm:f>'Drop-down list'!$E$259:$E$260</xm:f>
          </x14:formula1>
          <xm:sqref>I300</xm:sqref>
        </x14:dataValidation>
        <x14:dataValidation type="list" allowBlank="1" showInputMessage="1" showErrorMessage="1">
          <x14:formula1>
            <xm:f>'Drop-down list'!$E$261:$E$277</xm:f>
          </x14:formula1>
          <xm:sqref>I301</xm:sqref>
        </x14:dataValidation>
        <x14:dataValidation type="list" allowBlank="1" showInputMessage="1" showErrorMessage="1">
          <x14:formula1>
            <xm:f>'Drop-down list'!$E$279:$E$280</xm:f>
          </x14:formula1>
          <xm:sqref>I303</xm:sqref>
        </x14:dataValidation>
        <x14:dataValidation type="list" allowBlank="1" showInputMessage="1" showErrorMessage="1">
          <x14:formula1>
            <xm:f>'Drop-down list'!$E$281:$E$285</xm:f>
          </x14:formula1>
          <xm:sqref>I304</xm:sqref>
        </x14:dataValidation>
        <x14:dataValidation type="list" allowBlank="1" showInputMessage="1" showErrorMessage="1">
          <x14:formula1>
            <xm:f>'Drop-down list'!$E$286:$E$290</xm:f>
          </x14:formula1>
          <xm:sqref>I305</xm:sqref>
        </x14:dataValidation>
        <x14:dataValidation type="list" allowBlank="1" showInputMessage="1" showErrorMessage="1">
          <x14:formula1>
            <xm:f>'Drop-down list'!$E$292:$E$293</xm:f>
          </x14:formula1>
          <xm:sqref>I307</xm:sqref>
        </x14:dataValidation>
        <x14:dataValidation type="list" allowBlank="1" showInputMessage="1" showErrorMessage="1">
          <x14:formula1>
            <xm:f>'Drop-down list'!$E$296:$E$297</xm:f>
          </x14:formula1>
          <xm:sqref>I310:I321</xm:sqref>
        </x14:dataValidation>
        <x14:dataValidation type="list" allowBlank="1" showInputMessage="1" showErrorMessage="1">
          <x14:formula1>
            <xm:f>'Drop-down list'!$E$334:$E$335</xm:f>
          </x14:formula1>
          <xm:sqref>I336:I339</xm:sqref>
        </x14:dataValidation>
        <x14:dataValidation type="list" allowBlank="1" showInputMessage="1" showErrorMessage="1">
          <x14:formula1>
            <xm:f>'Drop-down list'!$E$342:$E$343</xm:f>
          </x14:formula1>
          <xm:sqref>I340</xm:sqref>
        </x14:dataValidation>
        <x14:dataValidation type="list" allowBlank="1" showInputMessage="1" showErrorMessage="1">
          <x14:formula1>
            <xm:f>'Drop-down list'!$E$373:$E$374</xm:f>
          </x14:formula1>
          <xm:sqref>I388</xm:sqref>
        </x14:dataValidation>
        <x14:dataValidation type="list" allowBlank="1" showInputMessage="1" showErrorMessage="1">
          <x14:formula1>
            <xm:f>'Drop-down list'!$E$421:$E$422</xm:f>
          </x14:formula1>
          <xm:sqref>I443</xm:sqref>
        </x14:dataValidation>
        <x14:dataValidation type="list" allowBlank="1" showInputMessage="1" showErrorMessage="1">
          <x14:formula1>
            <xm:f>'Drop-down list'!$E$424:$E$427</xm:f>
          </x14:formula1>
          <xm:sqref>I445</xm:sqref>
        </x14:dataValidation>
        <x14:dataValidation type="list" allowBlank="1" showInputMessage="1" showErrorMessage="1">
          <x14:formula1>
            <xm:f>'Drop-down list'!$E$428:$E$430</xm:f>
          </x14:formula1>
          <xm:sqref>I446</xm:sqref>
        </x14:dataValidation>
        <x14:dataValidation type="list" allowBlank="1" showInputMessage="1" showErrorMessage="1">
          <x14:formula1>
            <xm:f>'Drop-down list'!$E$431:$E$432</xm:f>
          </x14:formula1>
          <xm:sqref>I447</xm:sqref>
        </x14:dataValidation>
        <x14:dataValidation type="list" allowBlank="1" showInputMessage="1" showErrorMessage="1">
          <x14:formula1>
            <xm:f>'Drop-down list'!$E$433:$E$434</xm:f>
          </x14:formula1>
          <xm:sqref>I448</xm:sqref>
        </x14:dataValidation>
        <x14:dataValidation type="list" allowBlank="1" showInputMessage="1" showErrorMessage="1">
          <x14:formula1>
            <xm:f>'Drop-down list'!$E$458:$E$459</xm:f>
          </x14:formula1>
          <xm:sqref>I472:I474</xm:sqref>
        </x14:dataValidation>
        <x14:dataValidation type="list" allowBlank="1" showInputMessage="1" showErrorMessage="1">
          <x14:formula1>
            <xm:f>'Drop-down list'!$E$474:$E$475</xm:f>
          </x14:formula1>
          <xm:sqref>I485</xm:sqref>
        </x14:dataValidation>
        <x14:dataValidation type="list" allowBlank="1" showInputMessage="1" showErrorMessage="1">
          <x14:formula1>
            <xm:f>'Drop-down list'!$E$489:$E$491</xm:f>
          </x14:formula1>
          <xm:sqref>I501</xm:sqref>
        </x14:dataValidation>
        <x14:dataValidation type="list" allowBlank="1" showInputMessage="1" showErrorMessage="1" prompt="Current year.">
          <x14:formula1>
            <xm:f>'Drop-down list'!$E$45:$E$46</xm:f>
          </x14:formula1>
          <xm:sqref>I42</xm:sqref>
        </x14:dataValidation>
        <x14:dataValidation type="list" allowBlank="1" showInputMessage="1" showErrorMessage="1" prompt="Current year.">
          <x14:formula1>
            <xm:f>'Drop-down list'!$E$47:$E$48</xm:f>
          </x14:formula1>
          <xm:sqref>I44</xm:sqref>
        </x14:dataValidation>
        <x14:dataValidation type="list" allowBlank="1" showInputMessage="1" showErrorMessage="1" prompt="Current year.">
          <x14:formula1>
            <xm:f>'Drop-down list'!$E$49:$E$50</xm:f>
          </x14:formula1>
          <xm:sqref>I46</xm:sqref>
        </x14:dataValidation>
        <x14:dataValidation type="list" allowBlank="1" showInputMessage="1" showErrorMessage="1">
          <x14:formula1>
            <xm:f>'Drop-down list'!$G$279:$G$419</xm:f>
          </x14:formula1>
          <xm:sqref>I302</xm:sqref>
        </x14:dataValidation>
        <x14:dataValidation type="list" allowBlank="1" showInputMessage="1" showErrorMessage="1">
          <x14:formula1>
            <xm:f>'Drop-down list'!$E$493:$E$494</xm:f>
          </x14:formula1>
          <xm:sqref>I503</xm:sqref>
        </x14:dataValidation>
        <x14:dataValidation type="list" allowBlank="1" showInputMessage="1" showErrorMessage="1">
          <x14:formula1>
            <xm:f>'Drop-down list'!$E$344:$E$345</xm:f>
          </x14:formula1>
          <xm:sqref>I341</xm:sqref>
        </x14:dataValidation>
        <x14:dataValidation type="list" allowBlank="1" showInputMessage="1" showErrorMessage="1">
          <x14:formula1>
            <xm:f>'Drop-down list'!$E$346:$E$347</xm:f>
          </x14:formula1>
          <xm:sqref>I342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2" sqref="B2"/>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108" t="s">
        <v>1055</v>
      </c>
      <c r="C2" s="108" t="s">
        <v>1056</v>
      </c>
      <c r="D2" s="108" t="s">
        <v>1057</v>
      </c>
      <c r="E2" s="108" t="s">
        <v>1058</v>
      </c>
      <c r="F2" s="108" t="s">
        <v>1059</v>
      </c>
      <c r="G2" s="108" t="s">
        <v>1060</v>
      </c>
    </row>
    <row r="3" spans="2:7" x14ac:dyDescent="0.3">
      <c r="B3" s="109"/>
      <c r="C3" s="109"/>
      <c r="D3" s="109"/>
      <c r="E3" s="109"/>
      <c r="F3" s="109"/>
      <c r="G3" s="110"/>
    </row>
    <row r="4" spans="2:7" x14ac:dyDescent="0.3">
      <c r="B4" s="109"/>
      <c r="C4" s="109"/>
      <c r="D4" s="109"/>
      <c r="E4" s="111"/>
      <c r="F4" s="111"/>
      <c r="G4" s="112"/>
    </row>
    <row r="5" spans="2:7" x14ac:dyDescent="0.3">
      <c r="B5" s="109"/>
      <c r="C5" s="109"/>
      <c r="D5" s="109"/>
      <c r="E5" s="111"/>
      <c r="F5" s="111"/>
      <c r="G5" s="112"/>
    </row>
    <row r="6" spans="2:7" x14ac:dyDescent="0.3">
      <c r="B6" s="109"/>
      <c r="C6" s="109"/>
      <c r="D6" s="109"/>
      <c r="E6" s="111"/>
      <c r="F6" s="111"/>
      <c r="G6" s="112"/>
    </row>
    <row r="7" spans="2:7" x14ac:dyDescent="0.3">
      <c r="B7" s="109"/>
      <c r="C7" s="109"/>
      <c r="D7" s="109"/>
      <c r="E7" s="111"/>
      <c r="F7" s="111"/>
      <c r="G7" s="112"/>
    </row>
    <row r="9" spans="2:7" x14ac:dyDescent="0.3">
      <c r="B9" s="113"/>
      <c r="C9" s="113"/>
      <c r="D9" s="113"/>
    </row>
  </sheetData>
  <sheetProtection algorithmName="SHA-512" hashValue="Al7tM1UZNQrwVzDfmAcIWpZ3X6XEtgY7CEVdWlKIL0/J71Kv7thUzJnzHk2EFOvfSusoEpyBijhmzvXAI/JueA==" saltValue="wg6VmS3M1+Jxf3X2AVwXkA=="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zoomScale="60" zoomScaleNormal="60" workbookViewId="0"/>
  </sheetViews>
  <sheetFormatPr defaultColWidth="9.26953125" defaultRowHeight="15.5" x14ac:dyDescent="0.35"/>
  <cols>
    <col min="1" max="1" width="3.26953125" style="2" customWidth="1"/>
    <col min="2" max="3" width="9.26953125" style="2"/>
    <col min="4" max="4" width="60.7265625" style="2" customWidth="1"/>
    <col min="5" max="5" width="189.26953125" style="28" customWidth="1"/>
    <col min="6" max="6" width="62.26953125" style="2" customWidth="1"/>
    <col min="7" max="7" width="60.7265625" style="2" customWidth="1"/>
    <col min="8" max="16384" width="9.26953125" style="2"/>
  </cols>
  <sheetData>
    <row r="2" spans="2:5" ht="20" x14ac:dyDescent="0.4">
      <c r="B2" s="27" t="s">
        <v>278</v>
      </c>
    </row>
    <row r="4" spans="2:5" ht="17.5" x14ac:dyDescent="0.35">
      <c r="B4" s="305" t="s">
        <v>1986</v>
      </c>
      <c r="C4" s="305"/>
      <c r="D4" s="305"/>
      <c r="E4" s="305"/>
    </row>
    <row r="5" spans="2:5" ht="37.5" customHeight="1" x14ac:dyDescent="0.3">
      <c r="B5" s="262" t="s">
        <v>1987</v>
      </c>
      <c r="C5" s="302"/>
      <c r="D5" s="300" t="s">
        <v>76</v>
      </c>
      <c r="E5" s="30" t="s">
        <v>279</v>
      </c>
    </row>
    <row r="6" spans="2:5" ht="18.75" customHeight="1" x14ac:dyDescent="0.3">
      <c r="B6" s="262"/>
      <c r="C6" s="302"/>
      <c r="D6" s="300"/>
      <c r="E6" s="30" t="s">
        <v>280</v>
      </c>
    </row>
    <row r="7" spans="2:5" ht="18.75" customHeight="1" x14ac:dyDescent="0.3">
      <c r="B7" s="262"/>
      <c r="C7" s="302"/>
      <c r="D7" s="300"/>
      <c r="E7" s="30" t="s">
        <v>281</v>
      </c>
    </row>
    <row r="8" spans="2:5" ht="18.75" customHeight="1" x14ac:dyDescent="0.3">
      <c r="B8" s="262"/>
      <c r="C8" s="302"/>
      <c r="D8" s="300"/>
      <c r="E8" s="30" t="s">
        <v>282</v>
      </c>
    </row>
    <row r="9" spans="2:5" ht="37.5" customHeight="1" x14ac:dyDescent="0.3">
      <c r="B9" s="262" t="s">
        <v>1988</v>
      </c>
      <c r="C9" s="302" t="s">
        <v>1989</v>
      </c>
      <c r="D9" s="299" t="s">
        <v>215</v>
      </c>
      <c r="E9" s="30" t="s">
        <v>283</v>
      </c>
    </row>
    <row r="10" spans="2:5" ht="18.75" customHeight="1" x14ac:dyDescent="0.3">
      <c r="B10" s="262"/>
      <c r="C10" s="302"/>
      <c r="D10" s="299"/>
      <c r="E10" s="30" t="s">
        <v>284</v>
      </c>
    </row>
    <row r="11" spans="2:5" ht="18.75" customHeight="1" x14ac:dyDescent="0.3">
      <c r="B11" s="262"/>
      <c r="C11" s="302"/>
      <c r="D11" s="299"/>
      <c r="E11" s="30" t="s">
        <v>285</v>
      </c>
    </row>
    <row r="12" spans="2:5" ht="18.75" customHeight="1" x14ac:dyDescent="0.3">
      <c r="B12" s="262"/>
      <c r="C12" s="302"/>
      <c r="D12" s="299"/>
      <c r="E12" s="30" t="s">
        <v>286</v>
      </c>
    </row>
    <row r="13" spans="2:5" ht="15.75" customHeight="1" x14ac:dyDescent="0.3">
      <c r="B13" s="262" t="s">
        <v>1990</v>
      </c>
      <c r="C13" s="302" t="s">
        <v>1991</v>
      </c>
      <c r="D13" s="299" t="s">
        <v>216</v>
      </c>
      <c r="E13" s="30" t="s">
        <v>287</v>
      </c>
    </row>
    <row r="14" spans="2:5" ht="18.75" customHeight="1" x14ac:dyDescent="0.3">
      <c r="B14" s="262"/>
      <c r="C14" s="302"/>
      <c r="D14" s="299"/>
      <c r="E14" s="30" t="s">
        <v>288</v>
      </c>
    </row>
    <row r="15" spans="2:5" ht="18.75" customHeight="1" x14ac:dyDescent="0.3">
      <c r="B15" s="262"/>
      <c r="C15" s="302"/>
      <c r="D15" s="299"/>
      <c r="E15" s="30" t="s">
        <v>289</v>
      </c>
    </row>
    <row r="16" spans="2:5" ht="18.75" customHeight="1" x14ac:dyDescent="0.3">
      <c r="B16" s="262"/>
      <c r="C16" s="302"/>
      <c r="D16" s="299"/>
      <c r="E16" s="30" t="s">
        <v>290</v>
      </c>
    </row>
    <row r="17" spans="2:5" ht="18.75" customHeight="1" x14ac:dyDescent="0.3">
      <c r="B17" s="262"/>
      <c r="C17" s="302"/>
      <c r="D17" s="299"/>
      <c r="E17" s="30" t="s">
        <v>291</v>
      </c>
    </row>
    <row r="18" spans="2:5" ht="18.75" customHeight="1" x14ac:dyDescent="0.3">
      <c r="B18" s="262"/>
      <c r="C18" s="302"/>
      <c r="D18" s="299"/>
      <c r="E18" s="30" t="s">
        <v>292</v>
      </c>
    </row>
    <row r="19" spans="2:5" ht="18.75" customHeight="1" x14ac:dyDescent="0.3">
      <c r="B19" s="262"/>
      <c r="C19" s="302"/>
      <c r="D19" s="299"/>
      <c r="E19" s="30" t="s">
        <v>293</v>
      </c>
    </row>
    <row r="20" spans="2:5" ht="18.75" customHeight="1" x14ac:dyDescent="0.3">
      <c r="B20" s="262"/>
      <c r="C20" s="302"/>
      <c r="D20" s="299"/>
      <c r="E20" s="30" t="s">
        <v>294</v>
      </c>
    </row>
    <row r="21" spans="2:5" ht="18.75" customHeight="1" x14ac:dyDescent="0.3">
      <c r="B21" s="262"/>
      <c r="C21" s="302"/>
      <c r="D21" s="299"/>
      <c r="E21" s="30" t="s">
        <v>295</v>
      </c>
    </row>
    <row r="22" spans="2:5" ht="18.75" customHeight="1" x14ac:dyDescent="0.3">
      <c r="B22" s="262"/>
      <c r="C22" s="302"/>
      <c r="D22" s="299"/>
      <c r="E22" s="30" t="s">
        <v>296</v>
      </c>
    </row>
    <row r="23" spans="2:5" ht="18.75" customHeight="1" x14ac:dyDescent="0.3">
      <c r="B23" s="262"/>
      <c r="C23" s="302"/>
      <c r="D23" s="299"/>
      <c r="E23" s="30" t="s">
        <v>297</v>
      </c>
    </row>
    <row r="24" spans="2:5" ht="75" customHeight="1" x14ac:dyDescent="0.3">
      <c r="B24" s="262" t="s">
        <v>1992</v>
      </c>
      <c r="C24" s="302"/>
      <c r="D24" s="300" t="s">
        <v>77</v>
      </c>
      <c r="E24" s="30" t="s">
        <v>681</v>
      </c>
    </row>
    <row r="25" spans="2:5" ht="18.75" customHeight="1" x14ac:dyDescent="0.3">
      <c r="B25" s="262"/>
      <c r="C25" s="302"/>
      <c r="D25" s="300"/>
      <c r="E25" s="30" t="s">
        <v>307</v>
      </c>
    </row>
    <row r="26" spans="2:5" ht="56.25" customHeight="1" x14ac:dyDescent="0.3">
      <c r="B26" s="262" t="s">
        <v>1993</v>
      </c>
      <c r="C26" s="302"/>
      <c r="D26" s="300" t="s">
        <v>81</v>
      </c>
      <c r="E26" s="30" t="s">
        <v>681</v>
      </c>
    </row>
    <row r="27" spans="2:5" ht="18.75" customHeight="1" x14ac:dyDescent="0.3">
      <c r="B27" s="262"/>
      <c r="C27" s="302"/>
      <c r="D27" s="300"/>
      <c r="E27" s="30" t="s">
        <v>307</v>
      </c>
    </row>
    <row r="28" spans="2:5" ht="37.5" customHeight="1" x14ac:dyDescent="0.3">
      <c r="B28" s="262" t="s">
        <v>1994</v>
      </c>
      <c r="C28" s="302"/>
      <c r="D28" s="300" t="s">
        <v>82</v>
      </c>
      <c r="E28" s="30" t="s">
        <v>681</v>
      </c>
    </row>
    <row r="29" spans="2:5" ht="18.75" customHeight="1" x14ac:dyDescent="0.3">
      <c r="B29" s="262"/>
      <c r="C29" s="302"/>
      <c r="D29" s="300"/>
      <c r="E29" s="30" t="s">
        <v>307</v>
      </c>
    </row>
    <row r="30" spans="2:5" ht="52.5" x14ac:dyDescent="0.3">
      <c r="B30" s="15" t="s">
        <v>1995</v>
      </c>
      <c r="C30" s="8"/>
      <c r="D30" s="7" t="s">
        <v>84</v>
      </c>
      <c r="E30" s="30" t="s">
        <v>298</v>
      </c>
    </row>
    <row r="31" spans="2:5" ht="56.25" customHeight="1" x14ac:dyDescent="0.3">
      <c r="B31" s="262" t="s">
        <v>1996</v>
      </c>
      <c r="C31" s="302"/>
      <c r="D31" s="300" t="s">
        <v>269</v>
      </c>
      <c r="E31" s="30" t="s">
        <v>299</v>
      </c>
    </row>
    <row r="32" spans="2:5" ht="18.75" customHeight="1" x14ac:dyDescent="0.3">
      <c r="B32" s="262"/>
      <c r="C32" s="302"/>
      <c r="D32" s="300"/>
      <c r="E32" s="30" t="s">
        <v>300</v>
      </c>
    </row>
    <row r="33" spans="2:5" ht="18.75" customHeight="1" x14ac:dyDescent="0.3">
      <c r="B33" s="262"/>
      <c r="C33" s="302"/>
      <c r="D33" s="300"/>
      <c r="E33" s="30" t="s">
        <v>301</v>
      </c>
    </row>
    <row r="34" spans="2:5" ht="18.75" customHeight="1" x14ac:dyDescent="0.3">
      <c r="B34" s="262"/>
      <c r="C34" s="302"/>
      <c r="D34" s="300"/>
      <c r="E34" s="30" t="s">
        <v>302</v>
      </c>
    </row>
    <row r="35" spans="2:5" ht="56.25" customHeight="1" x14ac:dyDescent="0.3">
      <c r="B35" s="262" t="s">
        <v>1997</v>
      </c>
      <c r="C35" s="302"/>
      <c r="D35" s="300" t="s">
        <v>2316</v>
      </c>
      <c r="E35" s="32" t="s">
        <v>685</v>
      </c>
    </row>
    <row r="36" spans="2:5" ht="15.75" customHeight="1" x14ac:dyDescent="0.3">
      <c r="B36" s="262"/>
      <c r="C36" s="302"/>
      <c r="D36" s="300"/>
      <c r="E36" s="32" t="s">
        <v>304</v>
      </c>
    </row>
    <row r="37" spans="2:5" ht="52.5" x14ac:dyDescent="0.3">
      <c r="B37" s="15" t="s">
        <v>1998</v>
      </c>
      <c r="C37" s="8"/>
      <c r="D37" s="7" t="s">
        <v>66</v>
      </c>
      <c r="E37" s="30" t="s">
        <v>305</v>
      </c>
    </row>
    <row r="38" spans="2:5" ht="176.5" x14ac:dyDescent="0.3">
      <c r="B38" s="15" t="s">
        <v>1999</v>
      </c>
      <c r="C38" s="8"/>
      <c r="D38" s="7" t="s">
        <v>2317</v>
      </c>
      <c r="E38" s="30" t="s">
        <v>2306</v>
      </c>
    </row>
    <row r="39" spans="2:5" ht="75" customHeight="1" x14ac:dyDescent="0.3">
      <c r="B39" s="262" t="s">
        <v>2000</v>
      </c>
      <c r="C39" s="301"/>
      <c r="D39" s="300" t="s">
        <v>90</v>
      </c>
      <c r="E39" s="30" t="s">
        <v>306</v>
      </c>
    </row>
    <row r="40" spans="2:5" ht="18.75" customHeight="1" x14ac:dyDescent="0.3">
      <c r="B40" s="262"/>
      <c r="C40" s="301"/>
      <c r="D40" s="300"/>
      <c r="E40" s="30" t="s">
        <v>307</v>
      </c>
    </row>
    <row r="41" spans="2:5" ht="36" x14ac:dyDescent="0.3">
      <c r="B41" s="16" t="s">
        <v>2001</v>
      </c>
      <c r="C41" s="10" t="s">
        <v>2002</v>
      </c>
      <c r="D41" s="9" t="s">
        <v>217</v>
      </c>
      <c r="E41" s="30" t="s">
        <v>2307</v>
      </c>
    </row>
    <row r="42" spans="2:5" ht="75" customHeight="1" x14ac:dyDescent="0.3">
      <c r="B42" s="249" t="s">
        <v>2003</v>
      </c>
      <c r="C42" s="301"/>
      <c r="D42" s="300" t="s">
        <v>92</v>
      </c>
      <c r="E42" s="31" t="s">
        <v>310</v>
      </c>
    </row>
    <row r="43" spans="2:5" ht="18.75" customHeight="1" x14ac:dyDescent="0.3">
      <c r="B43" s="249"/>
      <c r="C43" s="301"/>
      <c r="D43" s="300"/>
      <c r="E43" s="30" t="s">
        <v>308</v>
      </c>
    </row>
    <row r="44" spans="2:5" ht="18.75" customHeight="1" x14ac:dyDescent="0.3">
      <c r="B44" s="249"/>
      <c r="C44" s="301"/>
      <c r="D44" s="300"/>
      <c r="E44" s="30" t="s">
        <v>309</v>
      </c>
    </row>
    <row r="45" spans="2:5" ht="56.25" customHeight="1" x14ac:dyDescent="0.3">
      <c r="B45" s="179" t="s">
        <v>2004</v>
      </c>
      <c r="C45" s="145"/>
      <c r="D45" s="300" t="s">
        <v>94</v>
      </c>
      <c r="E45" s="30" t="s">
        <v>687</v>
      </c>
    </row>
    <row r="46" spans="2:5" ht="18.75" customHeight="1" x14ac:dyDescent="0.3">
      <c r="B46" s="181"/>
      <c r="C46" s="146"/>
      <c r="D46" s="300"/>
      <c r="E46" s="30" t="s">
        <v>2005</v>
      </c>
    </row>
    <row r="47" spans="2:5" ht="75" customHeight="1" x14ac:dyDescent="0.3">
      <c r="B47" s="143" t="s">
        <v>2006</v>
      </c>
      <c r="C47" s="145"/>
      <c r="D47" s="300" t="s">
        <v>96</v>
      </c>
      <c r="E47" s="30" t="s">
        <v>687</v>
      </c>
    </row>
    <row r="48" spans="2:5" ht="18.75" customHeight="1" x14ac:dyDescent="0.3">
      <c r="B48" s="144"/>
      <c r="C48" s="146"/>
      <c r="D48" s="300"/>
      <c r="E48" s="30" t="s">
        <v>2005</v>
      </c>
    </row>
    <row r="49" spans="2:5" ht="75" customHeight="1" x14ac:dyDescent="0.3">
      <c r="B49" s="143" t="s">
        <v>2007</v>
      </c>
      <c r="C49" s="145"/>
      <c r="D49" s="300" t="s">
        <v>98</v>
      </c>
      <c r="E49" s="30" t="s">
        <v>687</v>
      </c>
    </row>
    <row r="50" spans="2:5" ht="18.75" customHeight="1" x14ac:dyDescent="0.3">
      <c r="B50" s="144"/>
      <c r="C50" s="146"/>
      <c r="D50" s="300"/>
      <c r="E50" s="30" t="s">
        <v>2005</v>
      </c>
    </row>
    <row r="51" spans="2:5" ht="18.75" customHeight="1" x14ac:dyDescent="0.3">
      <c r="B51" s="143" t="s">
        <v>2008</v>
      </c>
      <c r="C51" s="145"/>
      <c r="D51" s="152" t="s">
        <v>2313</v>
      </c>
      <c r="E51" s="4" t="s">
        <v>688</v>
      </c>
    </row>
    <row r="52" spans="2:5" ht="18.75" customHeight="1" x14ac:dyDescent="0.3">
      <c r="B52" s="187"/>
      <c r="C52" s="188"/>
      <c r="D52" s="203"/>
      <c r="E52" s="4" t="s">
        <v>689</v>
      </c>
    </row>
    <row r="53" spans="2:5" ht="18.75" customHeight="1" x14ac:dyDescent="0.3">
      <c r="B53" s="187"/>
      <c r="C53" s="188"/>
      <c r="D53" s="203"/>
      <c r="E53" s="4" t="s">
        <v>690</v>
      </c>
    </row>
    <row r="54" spans="2:5" ht="18.75" customHeight="1" x14ac:dyDescent="0.3">
      <c r="B54" s="187"/>
      <c r="C54" s="188"/>
      <c r="D54" s="203"/>
      <c r="E54" s="4" t="s">
        <v>691</v>
      </c>
    </row>
    <row r="55" spans="2:5" ht="18.75" customHeight="1" x14ac:dyDescent="0.3">
      <c r="B55" s="187"/>
      <c r="C55" s="188"/>
      <c r="D55" s="203"/>
      <c r="E55" s="4" t="s">
        <v>692</v>
      </c>
    </row>
    <row r="56" spans="2:5" ht="18.75" customHeight="1" x14ac:dyDescent="0.3">
      <c r="B56" s="187"/>
      <c r="C56" s="188"/>
      <c r="D56" s="203"/>
      <c r="E56" s="4" t="s">
        <v>693</v>
      </c>
    </row>
    <row r="57" spans="2:5" ht="18.75" customHeight="1" x14ac:dyDescent="0.3">
      <c r="B57" s="187"/>
      <c r="C57" s="188"/>
      <c r="D57" s="203"/>
      <c r="E57" s="4" t="s">
        <v>694</v>
      </c>
    </row>
    <row r="58" spans="2:5" ht="18.75" customHeight="1" x14ac:dyDescent="0.3">
      <c r="B58" s="187"/>
      <c r="C58" s="188"/>
      <c r="D58" s="203"/>
      <c r="E58" s="4" t="s">
        <v>695</v>
      </c>
    </row>
    <row r="59" spans="2:5" ht="18.75" customHeight="1" x14ac:dyDescent="0.3">
      <c r="B59" s="187"/>
      <c r="C59" s="188"/>
      <c r="D59" s="203"/>
      <c r="E59" s="4" t="s">
        <v>702</v>
      </c>
    </row>
    <row r="60" spans="2:5" ht="18.75" customHeight="1" x14ac:dyDescent="0.3">
      <c r="B60" s="187"/>
      <c r="C60" s="188"/>
      <c r="D60" s="203"/>
      <c r="E60" s="4" t="s">
        <v>696</v>
      </c>
    </row>
    <row r="61" spans="2:5" ht="18.75" customHeight="1" x14ac:dyDescent="0.3">
      <c r="B61" s="187"/>
      <c r="C61" s="188"/>
      <c r="D61" s="203"/>
      <c r="E61" s="4" t="s">
        <v>697</v>
      </c>
    </row>
    <row r="62" spans="2:5" ht="18.75" customHeight="1" x14ac:dyDescent="0.3">
      <c r="B62" s="187"/>
      <c r="C62" s="188"/>
      <c r="D62" s="203"/>
      <c r="E62" s="4" t="s">
        <v>698</v>
      </c>
    </row>
    <row r="63" spans="2:5" ht="18.75" customHeight="1" x14ac:dyDescent="0.3">
      <c r="B63" s="187"/>
      <c r="C63" s="188"/>
      <c r="D63" s="203"/>
      <c r="E63" s="4" t="s">
        <v>699</v>
      </c>
    </row>
    <row r="64" spans="2:5" ht="18.75" customHeight="1" x14ac:dyDescent="0.3">
      <c r="B64" s="187"/>
      <c r="C64" s="188"/>
      <c r="D64" s="203"/>
      <c r="E64" s="4" t="s">
        <v>700</v>
      </c>
    </row>
    <row r="65" spans="2:5" ht="18.75" customHeight="1" x14ac:dyDescent="0.3">
      <c r="B65" s="144"/>
      <c r="C65" s="146"/>
      <c r="D65" s="153"/>
      <c r="E65" s="4" t="s">
        <v>701</v>
      </c>
    </row>
    <row r="66" spans="2:5" ht="56.25" customHeight="1" x14ac:dyDescent="0.3">
      <c r="B66" s="143" t="s">
        <v>2009</v>
      </c>
      <c r="C66" s="145"/>
      <c r="D66" s="152" t="s">
        <v>101</v>
      </c>
      <c r="E66" s="30" t="s">
        <v>306</v>
      </c>
    </row>
    <row r="67" spans="2:5" ht="18.75" customHeight="1" x14ac:dyDescent="0.3">
      <c r="B67" s="144"/>
      <c r="C67" s="146"/>
      <c r="D67" s="153"/>
      <c r="E67" s="30" t="s">
        <v>307</v>
      </c>
    </row>
    <row r="68" spans="2:5" ht="18.75" customHeight="1" x14ac:dyDescent="0.3">
      <c r="B68" s="143" t="s">
        <v>2010</v>
      </c>
      <c r="C68" s="145"/>
      <c r="D68" s="152" t="s">
        <v>103</v>
      </c>
      <c r="E68" s="30" t="s">
        <v>311</v>
      </c>
    </row>
    <row r="69" spans="2:5" ht="18.75" customHeight="1" x14ac:dyDescent="0.3">
      <c r="B69" s="187"/>
      <c r="C69" s="188"/>
      <c r="D69" s="203"/>
      <c r="E69" s="30" t="s">
        <v>827</v>
      </c>
    </row>
    <row r="70" spans="2:5" ht="18.75" customHeight="1" x14ac:dyDescent="0.3">
      <c r="B70" s="144"/>
      <c r="C70" s="146"/>
      <c r="D70" s="153"/>
      <c r="E70" s="30" t="s">
        <v>312</v>
      </c>
    </row>
    <row r="71" spans="2:5" ht="180" x14ac:dyDescent="0.3">
      <c r="B71" s="15" t="s">
        <v>2011</v>
      </c>
      <c r="C71" s="8" t="s">
        <v>2012</v>
      </c>
      <c r="D71" s="14" t="s">
        <v>260</v>
      </c>
      <c r="E71" s="30" t="s">
        <v>2013</v>
      </c>
    </row>
    <row r="72" spans="2:5" ht="150" customHeight="1" x14ac:dyDescent="0.3">
      <c r="B72" s="15" t="s">
        <v>2014</v>
      </c>
      <c r="C72" s="8"/>
      <c r="D72" s="7" t="s">
        <v>105</v>
      </c>
      <c r="E72" s="30" t="s">
        <v>710</v>
      </c>
    </row>
    <row r="73" spans="2:5" ht="36" x14ac:dyDescent="0.3">
      <c r="B73" s="15" t="s">
        <v>2015</v>
      </c>
      <c r="C73" s="8" t="s">
        <v>2016</v>
      </c>
      <c r="D73" s="9" t="s">
        <v>703</v>
      </c>
      <c r="E73" s="30" t="s">
        <v>305</v>
      </c>
    </row>
    <row r="74" spans="2:5" ht="36" x14ac:dyDescent="0.3">
      <c r="B74" s="15" t="s">
        <v>2017</v>
      </c>
      <c r="C74" s="8" t="s">
        <v>2018</v>
      </c>
      <c r="D74" s="9" t="s">
        <v>704</v>
      </c>
      <c r="E74" s="30" t="s">
        <v>305</v>
      </c>
    </row>
    <row r="75" spans="2:5" ht="36" x14ac:dyDescent="0.3">
      <c r="B75" s="15" t="s">
        <v>2019</v>
      </c>
      <c r="C75" s="8" t="s">
        <v>2020</v>
      </c>
      <c r="D75" s="9" t="s">
        <v>705</v>
      </c>
      <c r="E75" s="30" t="s">
        <v>305</v>
      </c>
    </row>
    <row r="76" spans="2:5" ht="36" x14ac:dyDescent="0.3">
      <c r="B76" s="15" t="s">
        <v>2021</v>
      </c>
      <c r="C76" s="8" t="s">
        <v>2022</v>
      </c>
      <c r="D76" s="9" t="s">
        <v>706</v>
      </c>
      <c r="E76" s="30" t="s">
        <v>305</v>
      </c>
    </row>
    <row r="77" spans="2:5" ht="36" x14ac:dyDescent="0.3">
      <c r="B77" s="15" t="s">
        <v>2023</v>
      </c>
      <c r="C77" s="8" t="s">
        <v>2024</v>
      </c>
      <c r="D77" s="9" t="s">
        <v>707</v>
      </c>
      <c r="E77" s="30" t="s">
        <v>305</v>
      </c>
    </row>
    <row r="78" spans="2:5" ht="36" x14ac:dyDescent="0.3">
      <c r="B78" s="15" t="s">
        <v>2025</v>
      </c>
      <c r="C78" s="8" t="s">
        <v>2026</v>
      </c>
      <c r="D78" s="9" t="s">
        <v>708</v>
      </c>
      <c r="E78" s="30" t="s">
        <v>305</v>
      </c>
    </row>
    <row r="79" spans="2:5" ht="18.75" customHeight="1" x14ac:dyDescent="0.3">
      <c r="B79" s="143" t="s">
        <v>2027</v>
      </c>
      <c r="C79" s="145"/>
      <c r="D79" s="152" t="s">
        <v>106</v>
      </c>
      <c r="E79" s="30" t="s">
        <v>306</v>
      </c>
    </row>
    <row r="80" spans="2:5" ht="18.75" customHeight="1" x14ac:dyDescent="0.3">
      <c r="B80" s="144"/>
      <c r="C80" s="146"/>
      <c r="D80" s="153"/>
      <c r="E80" s="30" t="s">
        <v>307</v>
      </c>
    </row>
    <row r="81" spans="2:5" ht="18.75" customHeight="1" x14ac:dyDescent="0.3">
      <c r="B81" s="143" t="s">
        <v>2028</v>
      </c>
      <c r="C81" s="145"/>
      <c r="D81" s="300" t="s">
        <v>313</v>
      </c>
      <c r="E81" s="30" t="s">
        <v>306</v>
      </c>
    </row>
    <row r="82" spans="2:5" ht="18.75" customHeight="1" x14ac:dyDescent="0.3">
      <c r="B82" s="144"/>
      <c r="C82" s="146"/>
      <c r="D82" s="300"/>
      <c r="E82" s="30" t="s">
        <v>307</v>
      </c>
    </row>
    <row r="83" spans="2:5" ht="56.25" customHeight="1" x14ac:dyDescent="0.3">
      <c r="B83" s="143" t="s">
        <v>2029</v>
      </c>
      <c r="C83" s="145" t="s">
        <v>2030</v>
      </c>
      <c r="D83" s="299" t="s">
        <v>218</v>
      </c>
      <c r="E83" s="30" t="s">
        <v>314</v>
      </c>
    </row>
    <row r="84" spans="2:5" ht="18.75" customHeight="1" x14ac:dyDescent="0.3">
      <c r="B84" s="144"/>
      <c r="C84" s="146"/>
      <c r="D84" s="299"/>
      <c r="E84" s="30" t="s">
        <v>315</v>
      </c>
    </row>
    <row r="85" spans="2:5" ht="56.25" customHeight="1" x14ac:dyDescent="0.3">
      <c r="B85" s="143" t="s">
        <v>2031</v>
      </c>
      <c r="C85" s="145" t="s">
        <v>2032</v>
      </c>
      <c r="D85" s="299" t="s">
        <v>219</v>
      </c>
      <c r="E85" s="30" t="s">
        <v>711</v>
      </c>
    </row>
    <row r="86" spans="2:5" ht="18.75" customHeight="1" x14ac:dyDescent="0.3">
      <c r="B86" s="144"/>
      <c r="C86" s="146"/>
      <c r="D86" s="299"/>
      <c r="E86" s="30" t="s">
        <v>307</v>
      </c>
    </row>
    <row r="87" spans="2:5" ht="56.25" customHeight="1" x14ac:dyDescent="0.3">
      <c r="B87" s="143" t="s">
        <v>2033</v>
      </c>
      <c r="C87" s="145" t="s">
        <v>2034</v>
      </c>
      <c r="D87" s="299" t="s">
        <v>220</v>
      </c>
      <c r="E87" s="30" t="s">
        <v>681</v>
      </c>
    </row>
    <row r="88" spans="2:5" ht="18.75" customHeight="1" x14ac:dyDescent="0.3">
      <c r="B88" s="144"/>
      <c r="C88" s="146"/>
      <c r="D88" s="299"/>
      <c r="E88" s="30" t="s">
        <v>307</v>
      </c>
    </row>
    <row r="89" spans="2:5" ht="90" x14ac:dyDescent="0.3">
      <c r="B89" s="15" t="s">
        <v>2035</v>
      </c>
      <c r="C89" s="8" t="s">
        <v>2036</v>
      </c>
      <c r="D89" s="9" t="s">
        <v>713</v>
      </c>
      <c r="E89" s="30" t="s">
        <v>712</v>
      </c>
    </row>
    <row r="90" spans="2:5" ht="56.25" customHeight="1" x14ac:dyDescent="0.3">
      <c r="B90" s="143" t="s">
        <v>2037</v>
      </c>
      <c r="C90" s="145"/>
      <c r="D90" s="300" t="s">
        <v>111</v>
      </c>
      <c r="E90" s="30" t="s">
        <v>306</v>
      </c>
    </row>
    <row r="91" spans="2:5" ht="18.75" customHeight="1" x14ac:dyDescent="0.3">
      <c r="B91" s="144"/>
      <c r="C91" s="146"/>
      <c r="D91" s="300"/>
      <c r="E91" s="30" t="s">
        <v>307</v>
      </c>
    </row>
    <row r="92" spans="2:5" ht="54" x14ac:dyDescent="0.3">
      <c r="B92" s="15" t="s">
        <v>2038</v>
      </c>
      <c r="C92" s="8" t="s">
        <v>2039</v>
      </c>
      <c r="D92" s="9" t="s">
        <v>221</v>
      </c>
      <c r="E92" s="30" t="s">
        <v>2308</v>
      </c>
    </row>
    <row r="93" spans="2:5" ht="18.75" customHeight="1" x14ac:dyDescent="0.3">
      <c r="B93" s="143" t="s">
        <v>2040</v>
      </c>
      <c r="C93" s="145"/>
      <c r="D93" s="300" t="s">
        <v>113</v>
      </c>
      <c r="E93" s="30" t="s">
        <v>316</v>
      </c>
    </row>
    <row r="94" spans="2:5" ht="18.75" customHeight="1" x14ac:dyDescent="0.3">
      <c r="B94" s="187"/>
      <c r="C94" s="188"/>
      <c r="D94" s="300"/>
      <c r="E94" s="30" t="s">
        <v>317</v>
      </c>
    </row>
    <row r="95" spans="2:5" ht="18.75" customHeight="1" x14ac:dyDescent="0.3">
      <c r="B95" s="187"/>
      <c r="C95" s="188"/>
      <c r="D95" s="300"/>
      <c r="E95" s="30" t="s">
        <v>318</v>
      </c>
    </row>
    <row r="96" spans="2:5" ht="18.75" customHeight="1" x14ac:dyDescent="0.3">
      <c r="B96" s="144"/>
      <c r="C96" s="146"/>
      <c r="D96" s="300"/>
      <c r="E96" s="30" t="s">
        <v>319</v>
      </c>
    </row>
    <row r="97" spans="2:5" ht="75" customHeight="1" x14ac:dyDescent="0.3">
      <c r="B97" s="143" t="s">
        <v>2041</v>
      </c>
      <c r="C97" s="145"/>
      <c r="D97" s="300" t="s">
        <v>2318</v>
      </c>
      <c r="E97" s="30" t="s">
        <v>306</v>
      </c>
    </row>
    <row r="98" spans="2:5" ht="18.75" customHeight="1" x14ac:dyDescent="0.3">
      <c r="B98" s="144"/>
      <c r="C98" s="146"/>
      <c r="D98" s="300"/>
      <c r="E98" s="30" t="s">
        <v>307</v>
      </c>
    </row>
    <row r="99" spans="2:5" ht="18.75" customHeight="1" x14ac:dyDescent="0.3">
      <c r="B99" s="143" t="s">
        <v>2042</v>
      </c>
      <c r="C99" s="145" t="s">
        <v>2043</v>
      </c>
      <c r="D99" s="299" t="s">
        <v>222</v>
      </c>
      <c r="E99" s="30" t="s">
        <v>320</v>
      </c>
    </row>
    <row r="100" spans="2:5" ht="18.75" customHeight="1" x14ac:dyDescent="0.3">
      <c r="B100" s="187"/>
      <c r="C100" s="188"/>
      <c r="D100" s="299"/>
      <c r="E100" s="30" t="s">
        <v>321</v>
      </c>
    </row>
    <row r="101" spans="2:5" ht="18.75" customHeight="1" x14ac:dyDescent="0.3">
      <c r="B101" s="144"/>
      <c r="C101" s="146"/>
      <c r="D101" s="299"/>
      <c r="E101" s="30" t="s">
        <v>282</v>
      </c>
    </row>
    <row r="102" spans="2:5" ht="18.75" customHeight="1" x14ac:dyDescent="0.3">
      <c r="B102" s="143" t="s">
        <v>2044</v>
      </c>
      <c r="C102" s="145" t="s">
        <v>2045</v>
      </c>
      <c r="D102" s="299" t="s">
        <v>223</v>
      </c>
      <c r="E102" s="30" t="s">
        <v>320</v>
      </c>
    </row>
    <row r="103" spans="2:5" ht="18.75" customHeight="1" x14ac:dyDescent="0.3">
      <c r="B103" s="187"/>
      <c r="C103" s="188"/>
      <c r="D103" s="299"/>
      <c r="E103" s="30" t="s">
        <v>321</v>
      </c>
    </row>
    <row r="104" spans="2:5" ht="18.75" customHeight="1" x14ac:dyDescent="0.3">
      <c r="B104" s="144"/>
      <c r="C104" s="146"/>
      <c r="D104" s="299"/>
      <c r="E104" s="30" t="s">
        <v>282</v>
      </c>
    </row>
    <row r="105" spans="2:5" ht="56.25" customHeight="1" x14ac:dyDescent="0.3">
      <c r="B105" s="143" t="s">
        <v>2046</v>
      </c>
      <c r="C105" s="145" t="s">
        <v>2047</v>
      </c>
      <c r="D105" s="299" t="s">
        <v>224</v>
      </c>
      <c r="E105" s="30" t="s">
        <v>681</v>
      </c>
    </row>
    <row r="106" spans="2:5" ht="18.75" customHeight="1" x14ac:dyDescent="0.3">
      <c r="B106" s="144"/>
      <c r="C106" s="146"/>
      <c r="D106" s="299"/>
      <c r="E106" s="30" t="s">
        <v>322</v>
      </c>
    </row>
    <row r="107" spans="2:5" ht="75" customHeight="1" x14ac:dyDescent="0.3">
      <c r="B107" s="143" t="s">
        <v>2048</v>
      </c>
      <c r="C107" s="145" t="s">
        <v>2049</v>
      </c>
      <c r="D107" s="299" t="s">
        <v>225</v>
      </c>
      <c r="E107" s="30" t="s">
        <v>681</v>
      </c>
    </row>
    <row r="108" spans="2:5" ht="18.75" customHeight="1" x14ac:dyDescent="0.3">
      <c r="B108" s="144"/>
      <c r="C108" s="146"/>
      <c r="D108" s="299"/>
      <c r="E108" s="30" t="s">
        <v>322</v>
      </c>
    </row>
    <row r="109" spans="2:5" ht="56.25" customHeight="1" x14ac:dyDescent="0.3">
      <c r="B109" s="143" t="s">
        <v>2050</v>
      </c>
      <c r="C109" s="145" t="s">
        <v>2051</v>
      </c>
      <c r="D109" s="299" t="s">
        <v>226</v>
      </c>
      <c r="E109" s="30" t="s">
        <v>681</v>
      </c>
    </row>
    <row r="110" spans="2:5" ht="18.75" customHeight="1" x14ac:dyDescent="0.3">
      <c r="B110" s="144"/>
      <c r="C110" s="146"/>
      <c r="D110" s="299"/>
      <c r="E110" s="30" t="s">
        <v>322</v>
      </c>
    </row>
    <row r="111" spans="2:5" ht="112.5" customHeight="1" x14ac:dyDescent="0.3">
      <c r="B111" s="143" t="s">
        <v>2052</v>
      </c>
      <c r="C111" s="145"/>
      <c r="D111" s="300" t="s">
        <v>67</v>
      </c>
      <c r="E111" s="30" t="s">
        <v>323</v>
      </c>
    </row>
    <row r="112" spans="2:5" ht="18.75" customHeight="1" x14ac:dyDescent="0.3">
      <c r="B112" s="187"/>
      <c r="C112" s="188"/>
      <c r="D112" s="300"/>
      <c r="E112" s="30" t="s">
        <v>324</v>
      </c>
    </row>
    <row r="113" spans="2:5" ht="18.75" customHeight="1" x14ac:dyDescent="0.3">
      <c r="B113" s="187"/>
      <c r="C113" s="188"/>
      <c r="D113" s="300"/>
      <c r="E113" s="30" t="s">
        <v>325</v>
      </c>
    </row>
    <row r="114" spans="2:5" ht="18.75" customHeight="1" x14ac:dyDescent="0.3">
      <c r="B114" s="144"/>
      <c r="C114" s="146"/>
      <c r="D114" s="300"/>
      <c r="E114" s="30" t="s">
        <v>322</v>
      </c>
    </row>
    <row r="115" spans="2:5" ht="56.25" customHeight="1" x14ac:dyDescent="0.3">
      <c r="B115" s="143" t="s">
        <v>2053</v>
      </c>
      <c r="C115" s="145"/>
      <c r="D115" s="300" t="s">
        <v>47</v>
      </c>
      <c r="E115" s="30" t="s">
        <v>681</v>
      </c>
    </row>
    <row r="116" spans="2:5" ht="18.75" customHeight="1" x14ac:dyDescent="0.3">
      <c r="B116" s="144"/>
      <c r="C116" s="146"/>
      <c r="D116" s="300"/>
      <c r="E116" s="30" t="s">
        <v>322</v>
      </c>
    </row>
    <row r="117" spans="2:5" ht="56.25" customHeight="1" x14ac:dyDescent="0.3">
      <c r="B117" s="143" t="s">
        <v>2054</v>
      </c>
      <c r="C117" s="145"/>
      <c r="D117" s="300" t="s">
        <v>120</v>
      </c>
      <c r="E117" s="30" t="s">
        <v>681</v>
      </c>
    </row>
    <row r="118" spans="2:5" ht="18.75" customHeight="1" x14ac:dyDescent="0.3">
      <c r="B118" s="144"/>
      <c r="C118" s="146"/>
      <c r="D118" s="300"/>
      <c r="E118" s="30" t="s">
        <v>322</v>
      </c>
    </row>
    <row r="119" spans="2:5" ht="90" x14ac:dyDescent="0.3">
      <c r="B119" s="15" t="s">
        <v>2055</v>
      </c>
      <c r="C119" s="8" t="s">
        <v>2056</v>
      </c>
      <c r="D119" s="9" t="s">
        <v>2320</v>
      </c>
      <c r="E119" s="30" t="s">
        <v>2308</v>
      </c>
    </row>
    <row r="120" spans="2:5" ht="18.75" customHeight="1" x14ac:dyDescent="0.3">
      <c r="B120" s="143" t="s">
        <v>2057</v>
      </c>
      <c r="C120" s="145"/>
      <c r="D120" s="300" t="s">
        <v>122</v>
      </c>
      <c r="E120" s="30" t="s">
        <v>306</v>
      </c>
    </row>
    <row r="121" spans="2:5" ht="18.75" customHeight="1" x14ac:dyDescent="0.3">
      <c r="B121" s="144"/>
      <c r="C121" s="146"/>
      <c r="D121" s="300"/>
      <c r="E121" s="30" t="s">
        <v>307</v>
      </c>
    </row>
    <row r="122" spans="2:5" ht="18.75" customHeight="1" x14ac:dyDescent="0.3">
      <c r="B122" s="143" t="s">
        <v>2058</v>
      </c>
      <c r="C122" s="145"/>
      <c r="D122" s="300" t="s">
        <v>263</v>
      </c>
      <c r="E122" s="30" t="s">
        <v>326</v>
      </c>
    </row>
    <row r="123" spans="2:5" ht="18.75" customHeight="1" x14ac:dyDescent="0.3">
      <c r="B123" s="187"/>
      <c r="C123" s="188"/>
      <c r="D123" s="300"/>
      <c r="E123" s="30" t="s">
        <v>327</v>
      </c>
    </row>
    <row r="124" spans="2:5" ht="18.75" customHeight="1" x14ac:dyDescent="0.3">
      <c r="B124" s="187"/>
      <c r="C124" s="188"/>
      <c r="D124" s="300"/>
      <c r="E124" s="30" t="s">
        <v>328</v>
      </c>
    </row>
    <row r="125" spans="2:5" ht="18.75" customHeight="1" x14ac:dyDescent="0.3">
      <c r="B125" s="187"/>
      <c r="C125" s="188"/>
      <c r="D125" s="300"/>
      <c r="E125" s="30" t="s">
        <v>329</v>
      </c>
    </row>
    <row r="126" spans="2:5" ht="18.75" customHeight="1" x14ac:dyDescent="0.3">
      <c r="B126" s="187"/>
      <c r="C126" s="188"/>
      <c r="D126" s="300"/>
      <c r="E126" s="30" t="s">
        <v>330</v>
      </c>
    </row>
    <row r="127" spans="2:5" ht="18.75" customHeight="1" x14ac:dyDescent="0.3">
      <c r="B127" s="187"/>
      <c r="C127" s="188"/>
      <c r="D127" s="300"/>
      <c r="E127" s="30" t="s">
        <v>328</v>
      </c>
    </row>
    <row r="128" spans="2:5" ht="18.75" customHeight="1" x14ac:dyDescent="0.3">
      <c r="B128" s="187"/>
      <c r="C128" s="188"/>
      <c r="D128" s="300"/>
      <c r="E128" s="30" t="s">
        <v>327</v>
      </c>
    </row>
    <row r="129" spans="2:5" ht="18.75" customHeight="1" x14ac:dyDescent="0.3">
      <c r="B129" s="187"/>
      <c r="C129" s="188"/>
      <c r="D129" s="300"/>
      <c r="E129" s="30" t="s">
        <v>331</v>
      </c>
    </row>
    <row r="130" spans="2:5" ht="18.75" customHeight="1" x14ac:dyDescent="0.3">
      <c r="B130" s="187"/>
      <c r="C130" s="188"/>
      <c r="D130" s="300"/>
      <c r="E130" s="30" t="s">
        <v>332</v>
      </c>
    </row>
    <row r="131" spans="2:5" ht="18.75" customHeight="1" x14ac:dyDescent="0.3">
      <c r="B131" s="187"/>
      <c r="C131" s="188"/>
      <c r="D131" s="300"/>
      <c r="E131" s="30" t="s">
        <v>333</v>
      </c>
    </row>
    <row r="132" spans="2:5" ht="18.75" customHeight="1" x14ac:dyDescent="0.3">
      <c r="B132" s="187"/>
      <c r="C132" s="188"/>
      <c r="D132" s="300"/>
      <c r="E132" s="30" t="s">
        <v>330</v>
      </c>
    </row>
    <row r="133" spans="2:5" ht="18.75" customHeight="1" x14ac:dyDescent="0.3">
      <c r="B133" s="187"/>
      <c r="C133" s="188"/>
      <c r="D133" s="300"/>
      <c r="E133" s="30" t="s">
        <v>328</v>
      </c>
    </row>
    <row r="134" spans="2:5" ht="18.75" customHeight="1" x14ac:dyDescent="0.3">
      <c r="B134" s="187"/>
      <c r="C134" s="188"/>
      <c r="D134" s="300"/>
      <c r="E134" s="30" t="s">
        <v>327</v>
      </c>
    </row>
    <row r="135" spans="2:5" ht="18.75" customHeight="1" x14ac:dyDescent="0.3">
      <c r="B135" s="187"/>
      <c r="C135" s="188"/>
      <c r="D135" s="300"/>
      <c r="E135" s="30" t="s">
        <v>331</v>
      </c>
    </row>
    <row r="136" spans="2:5" ht="18.75" customHeight="1" x14ac:dyDescent="0.3">
      <c r="B136" s="187"/>
      <c r="C136" s="188"/>
      <c r="D136" s="300"/>
      <c r="E136" s="30" t="s">
        <v>332</v>
      </c>
    </row>
    <row r="137" spans="2:5" ht="18.75" customHeight="1" x14ac:dyDescent="0.3">
      <c r="B137" s="144"/>
      <c r="C137" s="146"/>
      <c r="D137" s="300"/>
      <c r="E137" s="30" t="s">
        <v>303</v>
      </c>
    </row>
    <row r="138" spans="2:5" ht="56.25" customHeight="1" x14ac:dyDescent="0.3">
      <c r="B138" s="143" t="s">
        <v>2059</v>
      </c>
      <c r="C138" s="145"/>
      <c r="D138" s="300" t="s">
        <v>2319</v>
      </c>
      <c r="E138" s="32" t="s">
        <v>716</v>
      </c>
    </row>
    <row r="139" spans="2:5" ht="18.75" customHeight="1" x14ac:dyDescent="0.3">
      <c r="B139" s="144"/>
      <c r="C139" s="146"/>
      <c r="D139" s="300"/>
      <c r="E139" s="32" t="s">
        <v>304</v>
      </c>
    </row>
    <row r="140" spans="2:5" ht="93.75" customHeight="1" x14ac:dyDescent="0.3">
      <c r="B140" s="143" t="s">
        <v>2060</v>
      </c>
      <c r="C140" s="145"/>
      <c r="D140" s="300" t="s">
        <v>126</v>
      </c>
      <c r="E140" s="30" t="s">
        <v>717</v>
      </c>
    </row>
    <row r="141" spans="2:5" ht="18.75" customHeight="1" x14ac:dyDescent="0.3">
      <c r="B141" s="144"/>
      <c r="C141" s="146"/>
      <c r="D141" s="300"/>
      <c r="E141" s="30" t="s">
        <v>307</v>
      </c>
    </row>
    <row r="142" spans="2:5" ht="93.75" customHeight="1" x14ac:dyDescent="0.3">
      <c r="B142" s="143" t="s">
        <v>2061</v>
      </c>
      <c r="C142" s="145"/>
      <c r="D142" s="300" t="s">
        <v>127</v>
      </c>
      <c r="E142" s="30" t="s">
        <v>717</v>
      </c>
    </row>
    <row r="143" spans="2:5" ht="18.75" customHeight="1" x14ac:dyDescent="0.3">
      <c r="B143" s="144"/>
      <c r="C143" s="146"/>
      <c r="D143" s="300"/>
      <c r="E143" s="30" t="s">
        <v>307</v>
      </c>
    </row>
    <row r="144" spans="2:5" ht="18.75" customHeight="1" x14ac:dyDescent="0.3">
      <c r="B144" s="143" t="s">
        <v>2062</v>
      </c>
      <c r="C144" s="145"/>
      <c r="D144" s="300" t="s">
        <v>264</v>
      </c>
      <c r="E144" s="30" t="s">
        <v>335</v>
      </c>
    </row>
    <row r="145" spans="2:5" ht="18.75" customHeight="1" x14ac:dyDescent="0.3">
      <c r="B145" s="187"/>
      <c r="C145" s="188"/>
      <c r="D145" s="300"/>
      <c r="E145" s="30" t="s">
        <v>336</v>
      </c>
    </row>
    <row r="146" spans="2:5" ht="18.75" customHeight="1" x14ac:dyDescent="0.3">
      <c r="B146" s="187"/>
      <c r="C146" s="188"/>
      <c r="D146" s="300"/>
      <c r="E146" s="30" t="s">
        <v>337</v>
      </c>
    </row>
    <row r="147" spans="2:5" ht="18.75" customHeight="1" x14ac:dyDescent="0.3">
      <c r="B147" s="187"/>
      <c r="C147" s="188"/>
      <c r="D147" s="300"/>
      <c r="E147" s="30" t="s">
        <v>338</v>
      </c>
    </row>
    <row r="148" spans="2:5" ht="18.75" customHeight="1" x14ac:dyDescent="0.3">
      <c r="B148" s="187"/>
      <c r="C148" s="188"/>
      <c r="D148" s="300"/>
      <c r="E148" s="30" t="s">
        <v>339</v>
      </c>
    </row>
    <row r="149" spans="2:5" ht="18.75" customHeight="1" x14ac:dyDescent="0.3">
      <c r="B149" s="187"/>
      <c r="C149" s="188"/>
      <c r="D149" s="300"/>
      <c r="E149" s="30" t="s">
        <v>340</v>
      </c>
    </row>
    <row r="150" spans="2:5" ht="18.75" customHeight="1" x14ac:dyDescent="0.3">
      <c r="B150" s="187"/>
      <c r="C150" s="188"/>
      <c r="D150" s="300"/>
      <c r="E150" s="30" t="s">
        <v>336</v>
      </c>
    </row>
    <row r="151" spans="2:5" ht="18.75" customHeight="1" x14ac:dyDescent="0.3">
      <c r="B151" s="187"/>
      <c r="C151" s="188"/>
      <c r="D151" s="300"/>
      <c r="E151" s="30" t="s">
        <v>337</v>
      </c>
    </row>
    <row r="152" spans="2:5" ht="18.75" customHeight="1" x14ac:dyDescent="0.3">
      <c r="B152" s="187"/>
      <c r="C152" s="188"/>
      <c r="D152" s="300"/>
      <c r="E152" s="30" t="s">
        <v>338</v>
      </c>
    </row>
    <row r="153" spans="2:5" ht="18.75" customHeight="1" x14ac:dyDescent="0.3">
      <c r="B153" s="187"/>
      <c r="C153" s="188"/>
      <c r="D153" s="300"/>
      <c r="E153" s="30" t="s">
        <v>339</v>
      </c>
    </row>
    <row r="154" spans="2:5" ht="18.75" customHeight="1" x14ac:dyDescent="0.3">
      <c r="B154" s="187"/>
      <c r="C154" s="188"/>
      <c r="D154" s="300"/>
      <c r="E154" s="30" t="s">
        <v>333</v>
      </c>
    </row>
    <row r="155" spans="2:5" ht="18.75" customHeight="1" x14ac:dyDescent="0.3">
      <c r="B155" s="187"/>
      <c r="C155" s="188"/>
      <c r="D155" s="300"/>
      <c r="E155" s="30" t="s">
        <v>341</v>
      </c>
    </row>
    <row r="156" spans="2:5" ht="18.75" customHeight="1" x14ac:dyDescent="0.3">
      <c r="B156" s="187"/>
      <c r="C156" s="188"/>
      <c r="D156" s="300"/>
      <c r="E156" s="30" t="s">
        <v>342</v>
      </c>
    </row>
    <row r="157" spans="2:5" ht="18.75" customHeight="1" x14ac:dyDescent="0.3">
      <c r="B157" s="187"/>
      <c r="C157" s="188"/>
      <c r="D157" s="300"/>
      <c r="E157" s="30" t="s">
        <v>338</v>
      </c>
    </row>
    <row r="158" spans="2:5" ht="18.75" customHeight="1" x14ac:dyDescent="0.3">
      <c r="B158" s="187"/>
      <c r="C158" s="188"/>
      <c r="D158" s="300"/>
      <c r="E158" s="30" t="s">
        <v>339</v>
      </c>
    </row>
    <row r="159" spans="2:5" ht="18.75" customHeight="1" x14ac:dyDescent="0.3">
      <c r="B159" s="187"/>
      <c r="C159" s="188"/>
      <c r="D159" s="300"/>
      <c r="E159" s="30" t="s">
        <v>2005</v>
      </c>
    </row>
    <row r="160" spans="2:5" ht="18.75" customHeight="1" x14ac:dyDescent="0.3">
      <c r="B160" s="144"/>
      <c r="C160" s="146"/>
      <c r="D160" s="300"/>
      <c r="E160" s="30" t="s">
        <v>343</v>
      </c>
    </row>
    <row r="161" spans="2:5" ht="93.75" customHeight="1" x14ac:dyDescent="0.3">
      <c r="B161" s="143" t="s">
        <v>2063</v>
      </c>
      <c r="C161" s="182"/>
      <c r="D161" s="300" t="s">
        <v>68</v>
      </c>
      <c r="E161" s="32" t="s">
        <v>2064</v>
      </c>
    </row>
    <row r="162" spans="2:5" ht="18.75" customHeight="1" x14ac:dyDescent="0.3">
      <c r="B162" s="144"/>
      <c r="C162" s="184"/>
      <c r="D162" s="300"/>
      <c r="E162" s="32" t="s">
        <v>2065</v>
      </c>
    </row>
    <row r="163" spans="2:5" ht="56.25" customHeight="1" x14ac:dyDescent="0.3">
      <c r="B163" s="143" t="s">
        <v>2066</v>
      </c>
      <c r="C163" s="182"/>
      <c r="D163" s="300" t="s">
        <v>133</v>
      </c>
      <c r="E163" s="30" t="s">
        <v>2311</v>
      </c>
    </row>
    <row r="164" spans="2:5" ht="18.75" customHeight="1" x14ac:dyDescent="0.3">
      <c r="B164" s="144"/>
      <c r="C164" s="184"/>
      <c r="D164" s="300"/>
      <c r="E164" s="30" t="s">
        <v>307</v>
      </c>
    </row>
    <row r="165" spans="2:5" ht="18.75" customHeight="1" x14ac:dyDescent="0.3">
      <c r="B165" s="143" t="s">
        <v>2067</v>
      </c>
      <c r="C165" s="182"/>
      <c r="D165" s="300" t="s">
        <v>135</v>
      </c>
      <c r="E165" s="30" t="s">
        <v>718</v>
      </c>
    </row>
    <row r="166" spans="2:5" ht="18.75" customHeight="1" x14ac:dyDescent="0.3">
      <c r="B166" s="187"/>
      <c r="C166" s="183"/>
      <c r="D166" s="300"/>
      <c r="E166" s="30" t="s">
        <v>719</v>
      </c>
    </row>
    <row r="167" spans="2:5" ht="18.75" customHeight="1" x14ac:dyDescent="0.3">
      <c r="B167" s="187"/>
      <c r="C167" s="183"/>
      <c r="D167" s="300"/>
      <c r="E167" s="30" t="s">
        <v>2309</v>
      </c>
    </row>
    <row r="168" spans="2:5" ht="18.75" customHeight="1" x14ac:dyDescent="0.3">
      <c r="B168" s="144"/>
      <c r="C168" s="184"/>
      <c r="D168" s="300"/>
      <c r="E168" s="30" t="s">
        <v>307</v>
      </c>
    </row>
    <row r="169" spans="2:5" ht="56.25" customHeight="1" x14ac:dyDescent="0.3">
      <c r="B169" s="143" t="s">
        <v>2068</v>
      </c>
      <c r="C169" s="182"/>
      <c r="D169" s="300" t="s">
        <v>137</v>
      </c>
      <c r="E169" s="30" t="s">
        <v>2310</v>
      </c>
    </row>
    <row r="170" spans="2:5" ht="18.75" customHeight="1" x14ac:dyDescent="0.3">
      <c r="B170" s="144"/>
      <c r="C170" s="184"/>
      <c r="D170" s="300"/>
      <c r="E170" s="30" t="s">
        <v>307</v>
      </c>
    </row>
    <row r="171" spans="2:5" ht="112.5" customHeight="1" x14ac:dyDescent="0.3">
      <c r="B171" s="143" t="s">
        <v>2069</v>
      </c>
      <c r="C171" s="182"/>
      <c r="D171" s="300" t="s">
        <v>2322</v>
      </c>
      <c r="E171" s="30" t="s">
        <v>306</v>
      </c>
    </row>
    <row r="172" spans="2:5" ht="18.75" customHeight="1" x14ac:dyDescent="0.3">
      <c r="B172" s="144"/>
      <c r="C172" s="184"/>
      <c r="D172" s="300"/>
      <c r="E172" s="30" t="s">
        <v>307</v>
      </c>
    </row>
    <row r="173" spans="2:5" ht="93.75" customHeight="1" x14ac:dyDescent="0.3">
      <c r="B173" s="15" t="s">
        <v>2070</v>
      </c>
      <c r="C173" s="10" t="s">
        <v>2071</v>
      </c>
      <c r="D173" s="9" t="s">
        <v>227</v>
      </c>
      <c r="E173" s="30" t="s">
        <v>720</v>
      </c>
    </row>
    <row r="174" spans="2:5" ht="189" customHeight="1" x14ac:dyDescent="0.3">
      <c r="B174" s="179" t="s">
        <v>2072</v>
      </c>
      <c r="C174" s="182" t="s">
        <v>2073</v>
      </c>
      <c r="D174" s="299" t="s">
        <v>261</v>
      </c>
      <c r="E174" s="30" t="s">
        <v>720</v>
      </c>
    </row>
    <row r="175" spans="2:5" ht="18.75" customHeight="1" x14ac:dyDescent="0.3">
      <c r="B175" s="181"/>
      <c r="C175" s="184"/>
      <c r="D175" s="299"/>
      <c r="E175" s="30" t="s">
        <v>344</v>
      </c>
    </row>
    <row r="176" spans="2:5" ht="56.25" customHeight="1" x14ac:dyDescent="0.3">
      <c r="B176" s="179" t="s">
        <v>2074</v>
      </c>
      <c r="C176" s="145"/>
      <c r="D176" s="300" t="s">
        <v>140</v>
      </c>
      <c r="E176" s="30" t="s">
        <v>306</v>
      </c>
    </row>
    <row r="177" spans="2:5" ht="18.75" customHeight="1" x14ac:dyDescent="0.3">
      <c r="B177" s="181"/>
      <c r="C177" s="146"/>
      <c r="D177" s="300"/>
      <c r="E177" s="30" t="s">
        <v>307</v>
      </c>
    </row>
    <row r="178" spans="2:5" ht="87.5" x14ac:dyDescent="0.3">
      <c r="B178" s="16" t="s">
        <v>2075</v>
      </c>
      <c r="C178" s="10"/>
      <c r="D178" s="7" t="s">
        <v>142</v>
      </c>
      <c r="E178" s="30" t="s">
        <v>345</v>
      </c>
    </row>
    <row r="179" spans="2:5" ht="131.25" customHeight="1" x14ac:dyDescent="0.3">
      <c r="B179" s="179" t="s">
        <v>2076</v>
      </c>
      <c r="C179" s="145"/>
      <c r="D179" s="300" t="s">
        <v>144</v>
      </c>
      <c r="E179" s="30" t="s">
        <v>681</v>
      </c>
    </row>
    <row r="180" spans="2:5" ht="18.75" customHeight="1" x14ac:dyDescent="0.3">
      <c r="B180" s="181"/>
      <c r="C180" s="146"/>
      <c r="D180" s="300"/>
      <c r="E180" s="30" t="s">
        <v>723</v>
      </c>
    </row>
    <row r="181" spans="2:5" ht="56.25" customHeight="1" x14ac:dyDescent="0.3">
      <c r="B181" s="179" t="s">
        <v>2077</v>
      </c>
      <c r="C181" s="145"/>
      <c r="D181" s="300" t="s">
        <v>69</v>
      </c>
      <c r="E181" s="30" t="s">
        <v>681</v>
      </c>
    </row>
    <row r="182" spans="2:5" ht="18.75" customHeight="1" x14ac:dyDescent="0.3">
      <c r="B182" s="181"/>
      <c r="C182" s="146"/>
      <c r="D182" s="300"/>
      <c r="E182" s="30" t="s">
        <v>307</v>
      </c>
    </row>
    <row r="183" spans="2:5" ht="18.75" customHeight="1" x14ac:dyDescent="0.3">
      <c r="B183" s="179" t="s">
        <v>2078</v>
      </c>
      <c r="C183" s="145"/>
      <c r="D183" s="300" t="s">
        <v>265</v>
      </c>
      <c r="E183" s="30" t="s">
        <v>346</v>
      </c>
    </row>
    <row r="184" spans="2:5" ht="18.75" customHeight="1" x14ac:dyDescent="0.3">
      <c r="B184" s="180"/>
      <c r="C184" s="188"/>
      <c r="D184" s="300"/>
      <c r="E184" s="30" t="s">
        <v>347</v>
      </c>
    </row>
    <row r="185" spans="2:5" ht="18.75" customHeight="1" x14ac:dyDescent="0.3">
      <c r="B185" s="180"/>
      <c r="C185" s="188"/>
      <c r="D185" s="300"/>
      <c r="E185" s="30" t="s">
        <v>348</v>
      </c>
    </row>
    <row r="186" spans="2:5" ht="18.75" customHeight="1" x14ac:dyDescent="0.3">
      <c r="B186" s="180"/>
      <c r="C186" s="188"/>
      <c r="D186" s="300"/>
      <c r="E186" s="30" t="s">
        <v>349</v>
      </c>
    </row>
    <row r="187" spans="2:5" ht="18.75" customHeight="1" x14ac:dyDescent="0.3">
      <c r="B187" s="180"/>
      <c r="C187" s="188"/>
      <c r="D187" s="300"/>
      <c r="E187" s="30" t="s">
        <v>350</v>
      </c>
    </row>
    <row r="188" spans="2:5" ht="18.75" customHeight="1" x14ac:dyDescent="0.3">
      <c r="B188" s="180"/>
      <c r="C188" s="188"/>
      <c r="D188" s="300"/>
      <c r="E188" s="30" t="s">
        <v>303</v>
      </c>
    </row>
    <row r="189" spans="2:5" ht="18.75" customHeight="1" x14ac:dyDescent="0.3">
      <c r="B189" s="180"/>
      <c r="C189" s="188"/>
      <c r="D189" s="300"/>
      <c r="E189" s="30" t="s">
        <v>351</v>
      </c>
    </row>
    <row r="190" spans="2:5" ht="18.75" customHeight="1" x14ac:dyDescent="0.3">
      <c r="B190" s="181"/>
      <c r="C190" s="146"/>
      <c r="D190" s="300"/>
      <c r="E190" s="30" t="s">
        <v>352</v>
      </c>
    </row>
    <row r="191" spans="2:5" ht="36" x14ac:dyDescent="0.3">
      <c r="B191" s="16" t="s">
        <v>2079</v>
      </c>
      <c r="C191" s="10" t="s">
        <v>2080</v>
      </c>
      <c r="D191" s="9" t="s">
        <v>147</v>
      </c>
      <c r="E191" s="30" t="s">
        <v>353</v>
      </c>
    </row>
    <row r="192" spans="2:5" ht="93.75" customHeight="1" x14ac:dyDescent="0.3">
      <c r="B192" s="143" t="s">
        <v>2081</v>
      </c>
      <c r="C192" s="145"/>
      <c r="D192" s="300" t="s">
        <v>150</v>
      </c>
      <c r="E192" s="32" t="s">
        <v>2082</v>
      </c>
    </row>
    <row r="193" spans="2:6" ht="18.75" customHeight="1" x14ac:dyDescent="0.3">
      <c r="B193" s="144"/>
      <c r="C193" s="146"/>
      <c r="D193" s="300"/>
      <c r="E193" s="32" t="s">
        <v>2065</v>
      </c>
    </row>
    <row r="194" spans="2:6" ht="112.5" customHeight="1" x14ac:dyDescent="0.3">
      <c r="B194" s="143" t="s">
        <v>2083</v>
      </c>
      <c r="C194" s="145"/>
      <c r="D194" s="300" t="s">
        <v>151</v>
      </c>
      <c r="E194" s="32" t="s">
        <v>2082</v>
      </c>
    </row>
    <row r="195" spans="2:6" ht="18.75" customHeight="1" x14ac:dyDescent="0.3">
      <c r="B195" s="144"/>
      <c r="C195" s="146"/>
      <c r="D195" s="300"/>
      <c r="E195" s="30" t="s">
        <v>307</v>
      </c>
    </row>
    <row r="196" spans="2:6" ht="112.5" customHeight="1" x14ac:dyDescent="0.3">
      <c r="B196" s="143" t="s">
        <v>2084</v>
      </c>
      <c r="C196" s="145"/>
      <c r="D196" s="300" t="s">
        <v>153</v>
      </c>
      <c r="E196" s="30" t="s">
        <v>2311</v>
      </c>
    </row>
    <row r="197" spans="2:6" ht="18.75" customHeight="1" x14ac:dyDescent="0.3">
      <c r="B197" s="144"/>
      <c r="C197" s="146"/>
      <c r="D197" s="300"/>
      <c r="E197" s="30" t="s">
        <v>307</v>
      </c>
    </row>
    <row r="198" spans="2:6" ht="56.25" customHeight="1" x14ac:dyDescent="0.3">
      <c r="B198" s="143" t="s">
        <v>2085</v>
      </c>
      <c r="C198" s="145" t="s">
        <v>2086</v>
      </c>
      <c r="D198" s="299" t="s">
        <v>228</v>
      </c>
      <c r="E198" s="30" t="s">
        <v>681</v>
      </c>
    </row>
    <row r="199" spans="2:6" ht="18.75" customHeight="1" x14ac:dyDescent="0.3">
      <c r="B199" s="144"/>
      <c r="C199" s="146"/>
      <c r="D199" s="299"/>
      <c r="E199" s="30" t="s">
        <v>307</v>
      </c>
    </row>
    <row r="200" spans="2:6" ht="17.5" x14ac:dyDescent="0.35">
      <c r="B200" s="304" t="s">
        <v>2087</v>
      </c>
      <c r="C200" s="304"/>
      <c r="D200" s="304"/>
      <c r="E200" s="304"/>
    </row>
    <row r="201" spans="2:6" ht="18.75" customHeight="1" x14ac:dyDescent="0.3">
      <c r="B201" s="143" t="s">
        <v>2088</v>
      </c>
      <c r="C201" s="145"/>
      <c r="D201" s="300" t="s">
        <v>70</v>
      </c>
      <c r="E201" s="30" t="s">
        <v>354</v>
      </c>
    </row>
    <row r="202" spans="2:6" ht="18.75" customHeight="1" x14ac:dyDescent="0.3">
      <c r="B202" s="187"/>
      <c r="C202" s="188"/>
      <c r="D202" s="300"/>
      <c r="E202" s="30" t="s">
        <v>355</v>
      </c>
    </row>
    <row r="203" spans="2:6" ht="18.75" customHeight="1" x14ac:dyDescent="0.3">
      <c r="B203" s="187"/>
      <c r="C203" s="188"/>
      <c r="D203" s="300"/>
      <c r="E203" s="30" t="s">
        <v>356</v>
      </c>
    </row>
    <row r="204" spans="2:6" ht="18.75" customHeight="1" x14ac:dyDescent="0.3">
      <c r="B204" s="187"/>
      <c r="C204" s="188"/>
      <c r="D204" s="300"/>
      <c r="E204" s="30" t="s">
        <v>357</v>
      </c>
    </row>
    <row r="205" spans="2:6" ht="18.75" customHeight="1" x14ac:dyDescent="0.3">
      <c r="B205" s="144"/>
      <c r="C205" s="146"/>
      <c r="D205" s="300"/>
      <c r="E205" s="30" t="s">
        <v>358</v>
      </c>
    </row>
    <row r="206" spans="2:6" ht="18.75" customHeight="1" x14ac:dyDescent="0.3">
      <c r="B206" s="143" t="s">
        <v>2089</v>
      </c>
      <c r="C206" s="145"/>
      <c r="D206" s="300" t="s">
        <v>156</v>
      </c>
      <c r="E206" s="30" t="s">
        <v>1011</v>
      </c>
      <c r="F206" s="39" t="s">
        <v>2090</v>
      </c>
    </row>
    <row r="207" spans="2:6" ht="18.75" customHeight="1" x14ac:dyDescent="0.3">
      <c r="B207" s="187"/>
      <c r="C207" s="188"/>
      <c r="D207" s="300"/>
      <c r="E207" s="30" t="s">
        <v>359</v>
      </c>
      <c r="F207" s="39" t="s">
        <v>380</v>
      </c>
    </row>
    <row r="208" spans="2:6" ht="18.75" customHeight="1" x14ac:dyDescent="0.3">
      <c r="B208" s="187"/>
      <c r="C208" s="188"/>
      <c r="D208" s="300"/>
      <c r="E208" s="30" t="s">
        <v>360</v>
      </c>
    </row>
    <row r="209" spans="2:5" ht="18.75" customHeight="1" x14ac:dyDescent="0.3">
      <c r="B209" s="187"/>
      <c r="C209" s="188"/>
      <c r="D209" s="300"/>
      <c r="E209" s="30" t="s">
        <v>361</v>
      </c>
    </row>
    <row r="210" spans="2:5" ht="18.75" customHeight="1" x14ac:dyDescent="0.3">
      <c r="B210" s="187"/>
      <c r="C210" s="188"/>
      <c r="D210" s="300"/>
      <c r="E210" s="30" t="s">
        <v>362</v>
      </c>
    </row>
    <row r="211" spans="2:5" ht="18.75" customHeight="1" x14ac:dyDescent="0.3">
      <c r="B211" s="187"/>
      <c r="C211" s="188"/>
      <c r="D211" s="300"/>
      <c r="E211" s="30" t="s">
        <v>363</v>
      </c>
    </row>
    <row r="212" spans="2:5" ht="18.75" customHeight="1" x14ac:dyDescent="0.3">
      <c r="B212" s="187"/>
      <c r="C212" s="188"/>
      <c r="D212" s="300"/>
      <c r="E212" s="30" t="s">
        <v>833</v>
      </c>
    </row>
    <row r="213" spans="2:5" ht="18.75" customHeight="1" x14ac:dyDescent="0.3">
      <c r="B213" s="187"/>
      <c r="C213" s="188"/>
      <c r="D213" s="300"/>
      <c r="E213" s="30" t="s">
        <v>365</v>
      </c>
    </row>
    <row r="214" spans="2:5" ht="31" x14ac:dyDescent="0.3">
      <c r="B214" s="187"/>
      <c r="C214" s="188"/>
      <c r="D214" s="300"/>
      <c r="E214" s="33" t="s">
        <v>366</v>
      </c>
    </row>
    <row r="215" spans="2:5" ht="18.75" customHeight="1" x14ac:dyDescent="0.3">
      <c r="B215" s="187"/>
      <c r="C215" s="188"/>
      <c r="D215" s="300"/>
      <c r="E215" s="30" t="s">
        <v>367</v>
      </c>
    </row>
    <row r="216" spans="2:5" ht="18.75" customHeight="1" x14ac:dyDescent="0.3">
      <c r="B216" s="187"/>
      <c r="C216" s="188"/>
      <c r="D216" s="300"/>
      <c r="E216" s="30" t="s">
        <v>368</v>
      </c>
    </row>
    <row r="217" spans="2:5" ht="18.75" customHeight="1" x14ac:dyDescent="0.3">
      <c r="B217" s="187"/>
      <c r="C217" s="188"/>
      <c r="D217" s="300"/>
      <c r="E217" s="30" t="s">
        <v>369</v>
      </c>
    </row>
    <row r="218" spans="2:5" ht="18.75" customHeight="1" x14ac:dyDescent="0.3">
      <c r="B218" s="187"/>
      <c r="C218" s="188"/>
      <c r="D218" s="300"/>
      <c r="E218" s="30" t="s">
        <v>370</v>
      </c>
    </row>
    <row r="219" spans="2:5" ht="18.75" customHeight="1" x14ac:dyDescent="0.3">
      <c r="B219" s="187"/>
      <c r="C219" s="188"/>
      <c r="D219" s="300"/>
      <c r="E219" s="30" t="s">
        <v>371</v>
      </c>
    </row>
    <row r="220" spans="2:5" ht="18.75" customHeight="1" x14ac:dyDescent="0.3">
      <c r="B220" s="187"/>
      <c r="C220" s="188"/>
      <c r="D220" s="300"/>
      <c r="E220" s="30" t="s">
        <v>372</v>
      </c>
    </row>
    <row r="221" spans="2:5" ht="18.75" customHeight="1" x14ac:dyDescent="0.3">
      <c r="B221" s="187"/>
      <c r="C221" s="188"/>
      <c r="D221" s="300"/>
      <c r="E221" s="30" t="s">
        <v>373</v>
      </c>
    </row>
    <row r="222" spans="2:5" ht="18.75" customHeight="1" x14ac:dyDescent="0.3">
      <c r="B222" s="187"/>
      <c r="C222" s="188"/>
      <c r="D222" s="300"/>
      <c r="E222" s="30" t="s">
        <v>374</v>
      </c>
    </row>
    <row r="223" spans="2:5" ht="18.75" customHeight="1" x14ac:dyDescent="0.3">
      <c r="B223" s="187"/>
      <c r="C223" s="188"/>
      <c r="D223" s="300"/>
      <c r="E223" s="30" t="s">
        <v>375</v>
      </c>
    </row>
    <row r="224" spans="2:5" ht="18.75" customHeight="1" x14ac:dyDescent="0.3">
      <c r="B224" s="187"/>
      <c r="C224" s="188"/>
      <c r="D224" s="300"/>
      <c r="E224" s="30" t="s">
        <v>376</v>
      </c>
    </row>
    <row r="225" spans="2:5" ht="18.75" customHeight="1" x14ac:dyDescent="0.3">
      <c r="B225" s="187"/>
      <c r="C225" s="188"/>
      <c r="D225" s="300"/>
      <c r="E225" s="30" t="s">
        <v>377</v>
      </c>
    </row>
    <row r="226" spans="2:5" ht="18.75" customHeight="1" x14ac:dyDescent="0.3">
      <c r="B226" s="187"/>
      <c r="C226" s="188"/>
      <c r="D226" s="300"/>
      <c r="E226" s="30" t="s">
        <v>378</v>
      </c>
    </row>
    <row r="227" spans="2:5" ht="18.75" customHeight="1" x14ac:dyDescent="0.3">
      <c r="B227" s="187"/>
      <c r="C227" s="188"/>
      <c r="D227" s="300"/>
      <c r="E227" s="30" t="s">
        <v>379</v>
      </c>
    </row>
    <row r="228" spans="2:5" ht="18.75" customHeight="1" x14ac:dyDescent="0.3">
      <c r="B228" s="144"/>
      <c r="C228" s="146"/>
      <c r="D228" s="300"/>
      <c r="E228" s="30" t="s">
        <v>2091</v>
      </c>
    </row>
    <row r="229" spans="2:5" ht="93.75" customHeight="1" x14ac:dyDescent="0.3">
      <c r="B229" s="143" t="s">
        <v>2092</v>
      </c>
      <c r="C229" s="145"/>
      <c r="D229" s="300" t="s">
        <v>158</v>
      </c>
      <c r="E229" s="30" t="s">
        <v>306</v>
      </c>
    </row>
    <row r="230" spans="2:5" ht="18.75" customHeight="1" x14ac:dyDescent="0.3">
      <c r="B230" s="144"/>
      <c r="C230" s="146"/>
      <c r="D230" s="300"/>
      <c r="E230" s="30" t="s">
        <v>307</v>
      </c>
    </row>
    <row r="231" spans="2:5" ht="93.75" customHeight="1" x14ac:dyDescent="0.3">
      <c r="B231" s="143" t="s">
        <v>2093</v>
      </c>
      <c r="C231" s="145"/>
      <c r="D231" s="300" t="s">
        <v>160</v>
      </c>
      <c r="E231" s="30" t="s">
        <v>2094</v>
      </c>
    </row>
    <row r="232" spans="2:5" ht="18.75" customHeight="1" x14ac:dyDescent="0.3">
      <c r="B232" s="144"/>
      <c r="C232" s="146"/>
      <c r="D232" s="300"/>
      <c r="E232" s="30" t="s">
        <v>334</v>
      </c>
    </row>
    <row r="233" spans="2:5" ht="93.75" customHeight="1" x14ac:dyDescent="0.3">
      <c r="B233" s="143" t="s">
        <v>2095</v>
      </c>
      <c r="C233" s="145"/>
      <c r="D233" s="300" t="s">
        <v>162</v>
      </c>
      <c r="E233" s="30" t="s">
        <v>381</v>
      </c>
    </row>
    <row r="234" spans="2:5" ht="18.75" customHeight="1" x14ac:dyDescent="0.3">
      <c r="B234" s="144"/>
      <c r="C234" s="146"/>
      <c r="D234" s="300"/>
      <c r="E234" s="30" t="s">
        <v>382</v>
      </c>
    </row>
    <row r="235" spans="2:5" ht="112.5" customHeight="1" x14ac:dyDescent="0.3">
      <c r="B235" s="143" t="s">
        <v>2096</v>
      </c>
      <c r="C235" s="145"/>
      <c r="D235" s="300" t="s">
        <v>164</v>
      </c>
      <c r="E235" s="30" t="s">
        <v>306</v>
      </c>
    </row>
    <row r="236" spans="2:5" ht="18.75" customHeight="1" x14ac:dyDescent="0.3">
      <c r="B236" s="144"/>
      <c r="C236" s="146"/>
      <c r="D236" s="300"/>
      <c r="E236" s="30" t="s">
        <v>307</v>
      </c>
    </row>
    <row r="237" spans="2:5" ht="37.5" customHeight="1" x14ac:dyDescent="0.3">
      <c r="B237" s="143" t="s">
        <v>2097</v>
      </c>
      <c r="C237" s="145" t="s">
        <v>2098</v>
      </c>
      <c r="D237" s="299" t="s">
        <v>2366</v>
      </c>
      <c r="E237" s="30" t="s">
        <v>383</v>
      </c>
    </row>
    <row r="238" spans="2:5" ht="18.75" customHeight="1" x14ac:dyDescent="0.3">
      <c r="B238" s="187"/>
      <c r="C238" s="188"/>
      <c r="D238" s="299"/>
      <c r="E238" s="30" t="s">
        <v>384</v>
      </c>
    </row>
    <row r="239" spans="2:5" ht="18.75" customHeight="1" x14ac:dyDescent="0.3">
      <c r="B239" s="187"/>
      <c r="C239" s="188"/>
      <c r="D239" s="299"/>
      <c r="E239" s="30" t="s">
        <v>385</v>
      </c>
    </row>
    <row r="240" spans="2:5" ht="18.75" customHeight="1" x14ac:dyDescent="0.3">
      <c r="B240" s="187"/>
      <c r="C240" s="188"/>
      <c r="D240" s="299"/>
      <c r="E240" s="30" t="s">
        <v>386</v>
      </c>
    </row>
    <row r="241" spans="2:5" ht="18.75" customHeight="1" x14ac:dyDescent="0.3">
      <c r="B241" s="187"/>
      <c r="C241" s="188"/>
      <c r="D241" s="299"/>
      <c r="E241" s="30" t="s">
        <v>387</v>
      </c>
    </row>
    <row r="242" spans="2:5" ht="18.75" customHeight="1" x14ac:dyDescent="0.3">
      <c r="B242" s="187"/>
      <c r="C242" s="188"/>
      <c r="D242" s="299"/>
      <c r="E242" s="30" t="s">
        <v>388</v>
      </c>
    </row>
    <row r="243" spans="2:5" ht="18.75" customHeight="1" x14ac:dyDescent="0.3">
      <c r="B243" s="187"/>
      <c r="C243" s="188"/>
      <c r="D243" s="299"/>
      <c r="E243" s="30" t="s">
        <v>389</v>
      </c>
    </row>
    <row r="244" spans="2:5" ht="18.75" customHeight="1" x14ac:dyDescent="0.3">
      <c r="B244" s="144"/>
      <c r="C244" s="146"/>
      <c r="D244" s="299"/>
      <c r="E244" s="30" t="s">
        <v>390</v>
      </c>
    </row>
    <row r="245" spans="2:5" ht="56.25" customHeight="1" x14ac:dyDescent="0.3">
      <c r="B245" s="143" t="s">
        <v>2099</v>
      </c>
      <c r="C245" s="145" t="s">
        <v>2100</v>
      </c>
      <c r="D245" s="299" t="s">
        <v>229</v>
      </c>
      <c r="E245" s="32" t="s">
        <v>2064</v>
      </c>
    </row>
    <row r="246" spans="2:5" ht="18.75" customHeight="1" x14ac:dyDescent="0.3">
      <c r="B246" s="144"/>
      <c r="C246" s="146"/>
      <c r="D246" s="299"/>
      <c r="E246" s="32" t="s">
        <v>2065</v>
      </c>
    </row>
    <row r="247" spans="2:5" ht="37.5" customHeight="1" x14ac:dyDescent="0.3">
      <c r="B247" s="143" t="s">
        <v>2101</v>
      </c>
      <c r="C247" s="145"/>
      <c r="D247" s="300" t="s">
        <v>57</v>
      </c>
      <c r="E247" s="32" t="s">
        <v>2064</v>
      </c>
    </row>
    <row r="248" spans="2:5" ht="18.75" customHeight="1" x14ac:dyDescent="0.3">
      <c r="B248" s="144"/>
      <c r="C248" s="146"/>
      <c r="D248" s="300"/>
      <c r="E248" s="32" t="s">
        <v>2065</v>
      </c>
    </row>
    <row r="249" spans="2:5" ht="54" x14ac:dyDescent="0.3">
      <c r="B249" s="15" t="s">
        <v>2102</v>
      </c>
      <c r="C249" s="8" t="s">
        <v>2103</v>
      </c>
      <c r="D249" s="9" t="s">
        <v>2365</v>
      </c>
      <c r="E249" s="30" t="s">
        <v>334</v>
      </c>
    </row>
    <row r="250" spans="2:5" ht="56.25" customHeight="1" x14ac:dyDescent="0.3">
      <c r="B250" s="143" t="s">
        <v>2104</v>
      </c>
      <c r="C250" s="145"/>
      <c r="D250" s="300" t="s">
        <v>266</v>
      </c>
      <c r="E250" s="32" t="s">
        <v>2064</v>
      </c>
    </row>
    <row r="251" spans="2:5" ht="18.75" customHeight="1" x14ac:dyDescent="0.3">
      <c r="B251" s="144"/>
      <c r="C251" s="146"/>
      <c r="D251" s="300"/>
      <c r="E251" s="32" t="s">
        <v>2065</v>
      </c>
    </row>
    <row r="252" spans="2:5" ht="52.5" x14ac:dyDescent="0.3">
      <c r="B252" s="15" t="s">
        <v>2105</v>
      </c>
      <c r="C252" s="8"/>
      <c r="D252" s="7" t="s">
        <v>168</v>
      </c>
      <c r="E252" s="30" t="s">
        <v>391</v>
      </c>
    </row>
    <row r="253" spans="2:5" ht="25.15" customHeight="1" x14ac:dyDescent="0.3">
      <c r="B253" s="143" t="s">
        <v>2106</v>
      </c>
      <c r="C253" s="145"/>
      <c r="D253" s="300" t="s">
        <v>71</v>
      </c>
      <c r="E253" s="30" t="s">
        <v>392</v>
      </c>
    </row>
    <row r="254" spans="2:5" ht="25.15" customHeight="1" x14ac:dyDescent="0.3">
      <c r="B254" s="187"/>
      <c r="C254" s="188"/>
      <c r="D254" s="300"/>
      <c r="E254" s="30" t="s">
        <v>393</v>
      </c>
    </row>
    <row r="255" spans="2:5" ht="25.15" customHeight="1" x14ac:dyDescent="0.3">
      <c r="B255" s="187"/>
      <c r="C255" s="188"/>
      <c r="D255" s="300"/>
      <c r="E255" s="30" t="s">
        <v>394</v>
      </c>
    </row>
    <row r="256" spans="2:5" ht="25.15" customHeight="1" x14ac:dyDescent="0.3">
      <c r="B256" s="144"/>
      <c r="C256" s="146"/>
      <c r="D256" s="300"/>
      <c r="E256" s="30" t="s">
        <v>395</v>
      </c>
    </row>
    <row r="257" spans="2:5" ht="70" x14ac:dyDescent="0.3">
      <c r="B257" s="15" t="s">
        <v>2107</v>
      </c>
      <c r="C257" s="8"/>
      <c r="D257" s="7" t="s">
        <v>2364</v>
      </c>
      <c r="E257" s="30" t="s">
        <v>334</v>
      </c>
    </row>
    <row r="258" spans="2:5" ht="70" x14ac:dyDescent="0.3">
      <c r="B258" s="15" t="s">
        <v>2108</v>
      </c>
      <c r="C258" s="8"/>
      <c r="D258" s="7" t="s">
        <v>2363</v>
      </c>
      <c r="E258" s="30" t="s">
        <v>334</v>
      </c>
    </row>
    <row r="259" spans="2:5" ht="75" customHeight="1" x14ac:dyDescent="0.3">
      <c r="B259" s="143" t="s">
        <v>2109</v>
      </c>
      <c r="C259" s="145"/>
      <c r="D259" s="300" t="s">
        <v>72</v>
      </c>
      <c r="E259" s="30" t="s">
        <v>306</v>
      </c>
    </row>
    <row r="260" spans="2:5" ht="18.75" customHeight="1" x14ac:dyDescent="0.3">
      <c r="B260" s="144"/>
      <c r="C260" s="146"/>
      <c r="D260" s="300"/>
      <c r="E260" s="30" t="s">
        <v>307</v>
      </c>
    </row>
    <row r="261" spans="2:5" ht="18.75" customHeight="1" x14ac:dyDescent="0.3">
      <c r="B261" s="143" t="s">
        <v>2110</v>
      </c>
      <c r="C261" s="182" t="s">
        <v>2111</v>
      </c>
      <c r="D261" s="299" t="s">
        <v>230</v>
      </c>
      <c r="E261" s="30" t="s">
        <v>837</v>
      </c>
    </row>
    <row r="262" spans="2:5" ht="18.75" customHeight="1" x14ac:dyDescent="0.3">
      <c r="B262" s="187"/>
      <c r="C262" s="183"/>
      <c r="D262" s="299"/>
      <c r="E262" s="30" t="s">
        <v>396</v>
      </c>
    </row>
    <row r="263" spans="2:5" ht="18.75" customHeight="1" x14ac:dyDescent="0.3">
      <c r="B263" s="187"/>
      <c r="C263" s="183"/>
      <c r="D263" s="299"/>
      <c r="E263" s="30" t="s">
        <v>397</v>
      </c>
    </row>
    <row r="264" spans="2:5" ht="18.75" customHeight="1" x14ac:dyDescent="0.3">
      <c r="B264" s="187"/>
      <c r="C264" s="183"/>
      <c r="D264" s="299"/>
      <c r="E264" s="30" t="s">
        <v>398</v>
      </c>
    </row>
    <row r="265" spans="2:5" ht="18.75" customHeight="1" x14ac:dyDescent="0.3">
      <c r="B265" s="187"/>
      <c r="C265" s="183"/>
      <c r="D265" s="299"/>
      <c r="E265" s="30" t="s">
        <v>399</v>
      </c>
    </row>
    <row r="266" spans="2:5" ht="18.75" customHeight="1" x14ac:dyDescent="0.3">
      <c r="B266" s="187"/>
      <c r="C266" s="183"/>
      <c r="D266" s="299"/>
      <c r="E266" s="30" t="s">
        <v>400</v>
      </c>
    </row>
    <row r="267" spans="2:5" ht="18.75" customHeight="1" x14ac:dyDescent="0.3">
      <c r="B267" s="187"/>
      <c r="C267" s="183"/>
      <c r="D267" s="299"/>
      <c r="E267" s="30" t="s">
        <v>401</v>
      </c>
    </row>
    <row r="268" spans="2:5" ht="18.75" customHeight="1" x14ac:dyDescent="0.3">
      <c r="B268" s="187"/>
      <c r="C268" s="183"/>
      <c r="D268" s="299"/>
      <c r="E268" s="30" t="s">
        <v>402</v>
      </c>
    </row>
    <row r="269" spans="2:5" ht="18.75" customHeight="1" x14ac:dyDescent="0.3">
      <c r="B269" s="187"/>
      <c r="C269" s="183"/>
      <c r="D269" s="299"/>
      <c r="E269" s="30" t="s">
        <v>403</v>
      </c>
    </row>
    <row r="270" spans="2:5" ht="18.75" customHeight="1" x14ac:dyDescent="0.3">
      <c r="B270" s="187"/>
      <c r="C270" s="183"/>
      <c r="D270" s="299"/>
      <c r="E270" s="30" t="s">
        <v>404</v>
      </c>
    </row>
    <row r="271" spans="2:5" ht="18.75" customHeight="1" x14ac:dyDescent="0.3">
      <c r="B271" s="187"/>
      <c r="C271" s="183"/>
      <c r="D271" s="299"/>
      <c r="E271" s="30" t="s">
        <v>405</v>
      </c>
    </row>
    <row r="272" spans="2:5" ht="18.75" customHeight="1" x14ac:dyDescent="0.3">
      <c r="B272" s="187"/>
      <c r="C272" s="183"/>
      <c r="D272" s="299"/>
      <c r="E272" s="30" t="s">
        <v>406</v>
      </c>
    </row>
    <row r="273" spans="2:7" ht="18.75" customHeight="1" x14ac:dyDescent="0.3">
      <c r="B273" s="187"/>
      <c r="C273" s="183"/>
      <c r="D273" s="299"/>
      <c r="E273" s="30" t="s">
        <v>407</v>
      </c>
    </row>
    <row r="274" spans="2:7" ht="18.75" customHeight="1" x14ac:dyDescent="0.3">
      <c r="B274" s="187"/>
      <c r="C274" s="183"/>
      <c r="D274" s="299"/>
      <c r="E274" s="30" t="s">
        <v>408</v>
      </c>
    </row>
    <row r="275" spans="2:7" ht="18.75" customHeight="1" x14ac:dyDescent="0.3">
      <c r="B275" s="187"/>
      <c r="C275" s="183"/>
      <c r="D275" s="299"/>
      <c r="E275" s="30" t="s">
        <v>409</v>
      </c>
    </row>
    <row r="276" spans="2:7" ht="18.75" customHeight="1" x14ac:dyDescent="0.3">
      <c r="B276" s="187"/>
      <c r="C276" s="183"/>
      <c r="D276" s="299"/>
      <c r="E276" s="30" t="s">
        <v>410</v>
      </c>
    </row>
    <row r="277" spans="2:7" ht="18.75" customHeight="1" x14ac:dyDescent="0.3">
      <c r="B277" s="144"/>
      <c r="C277" s="184"/>
      <c r="D277" s="299"/>
      <c r="E277" s="30" t="s">
        <v>411</v>
      </c>
    </row>
    <row r="278" spans="2:7" ht="36" x14ac:dyDescent="0.3">
      <c r="B278" s="15" t="s">
        <v>2112</v>
      </c>
      <c r="C278" s="10" t="s">
        <v>2113</v>
      </c>
      <c r="D278" s="9" t="s">
        <v>231</v>
      </c>
      <c r="E278" s="42" t="s">
        <v>676</v>
      </c>
      <c r="F278" s="40"/>
      <c r="G278" s="41" t="s">
        <v>677</v>
      </c>
    </row>
    <row r="279" spans="2:7" ht="75" customHeight="1" x14ac:dyDescent="0.3">
      <c r="B279" s="143" t="s">
        <v>2114</v>
      </c>
      <c r="C279" s="182" t="s">
        <v>2115</v>
      </c>
      <c r="D279" s="299" t="s">
        <v>232</v>
      </c>
      <c r="E279" s="30" t="s">
        <v>306</v>
      </c>
      <c r="F279" s="29"/>
      <c r="G279" s="30" t="s">
        <v>581</v>
      </c>
    </row>
    <row r="280" spans="2:7" ht="18.75" customHeight="1" x14ac:dyDescent="0.3">
      <c r="B280" s="144"/>
      <c r="C280" s="184"/>
      <c r="D280" s="299"/>
      <c r="E280" s="30" t="s">
        <v>307</v>
      </c>
      <c r="F280" s="29"/>
      <c r="G280" s="30" t="s">
        <v>582</v>
      </c>
    </row>
    <row r="281" spans="2:7" ht="18.75" customHeight="1" x14ac:dyDescent="0.3">
      <c r="B281" s="143" t="s">
        <v>2116</v>
      </c>
      <c r="C281" s="182" t="s">
        <v>2117</v>
      </c>
      <c r="D281" s="299" t="s">
        <v>233</v>
      </c>
      <c r="E281" s="30" t="s">
        <v>412</v>
      </c>
      <c r="F281" s="29"/>
      <c r="G281" s="30" t="s">
        <v>535</v>
      </c>
    </row>
    <row r="282" spans="2:7" ht="18.75" customHeight="1" x14ac:dyDescent="0.3">
      <c r="B282" s="187"/>
      <c r="C282" s="183"/>
      <c r="D282" s="299"/>
      <c r="E282" s="30" t="s">
        <v>413</v>
      </c>
      <c r="F282" s="29"/>
      <c r="G282" s="30" t="s">
        <v>583</v>
      </c>
    </row>
    <row r="283" spans="2:7" ht="18.75" customHeight="1" x14ac:dyDescent="0.3">
      <c r="B283" s="187"/>
      <c r="C283" s="183"/>
      <c r="D283" s="299"/>
      <c r="E283" s="30" t="s">
        <v>838</v>
      </c>
      <c r="F283" s="29"/>
      <c r="G283" s="30" t="s">
        <v>584</v>
      </c>
    </row>
    <row r="284" spans="2:7" ht="18.75" customHeight="1" x14ac:dyDescent="0.3">
      <c r="B284" s="187"/>
      <c r="C284" s="183"/>
      <c r="D284" s="299"/>
      <c r="E284" s="30" t="s">
        <v>414</v>
      </c>
      <c r="F284" s="29"/>
      <c r="G284" s="30" t="s">
        <v>536</v>
      </c>
    </row>
    <row r="285" spans="2:7" ht="18.75" customHeight="1" x14ac:dyDescent="0.3">
      <c r="B285" s="144"/>
      <c r="C285" s="184"/>
      <c r="D285" s="299"/>
      <c r="E285" s="30" t="s">
        <v>415</v>
      </c>
      <c r="F285" s="29"/>
      <c r="G285" s="30" t="s">
        <v>586</v>
      </c>
    </row>
    <row r="286" spans="2:7" ht="18.75" customHeight="1" x14ac:dyDescent="0.3">
      <c r="B286" s="143" t="s">
        <v>2118</v>
      </c>
      <c r="C286" s="182" t="s">
        <v>2119</v>
      </c>
      <c r="D286" s="299" t="s">
        <v>2362</v>
      </c>
      <c r="E286" s="30" t="s">
        <v>860</v>
      </c>
      <c r="F286" s="29"/>
      <c r="G286" s="30" t="s">
        <v>587</v>
      </c>
    </row>
    <row r="287" spans="2:7" ht="18.75" customHeight="1" x14ac:dyDescent="0.3">
      <c r="B287" s="187"/>
      <c r="C287" s="183"/>
      <c r="D287" s="299"/>
      <c r="E287" s="30" t="s">
        <v>861</v>
      </c>
      <c r="F287" s="29"/>
      <c r="G287" s="30" t="s">
        <v>588</v>
      </c>
    </row>
    <row r="288" spans="2:7" ht="18.75" customHeight="1" x14ac:dyDescent="0.3">
      <c r="B288" s="187"/>
      <c r="C288" s="183"/>
      <c r="D288" s="299"/>
      <c r="E288" s="30" t="s">
        <v>416</v>
      </c>
      <c r="F288" s="29"/>
      <c r="G288" s="30" t="s">
        <v>589</v>
      </c>
    </row>
    <row r="289" spans="2:7" ht="18.75" customHeight="1" x14ac:dyDescent="0.3">
      <c r="B289" s="187"/>
      <c r="C289" s="183"/>
      <c r="D289" s="299"/>
      <c r="E289" s="30" t="s">
        <v>417</v>
      </c>
      <c r="F289" s="29"/>
      <c r="G289" s="30" t="s">
        <v>590</v>
      </c>
    </row>
    <row r="290" spans="2:7" ht="18.75" customHeight="1" x14ac:dyDescent="0.3">
      <c r="B290" s="144"/>
      <c r="C290" s="184"/>
      <c r="D290" s="299"/>
      <c r="E290" s="30" t="s">
        <v>862</v>
      </c>
      <c r="F290" s="29"/>
      <c r="G290" s="30" t="s">
        <v>537</v>
      </c>
    </row>
    <row r="291" spans="2:7" ht="90" x14ac:dyDescent="0.3">
      <c r="B291" s="15" t="s">
        <v>2120</v>
      </c>
      <c r="C291" s="10" t="s">
        <v>2121</v>
      </c>
      <c r="D291" s="9" t="s">
        <v>2367</v>
      </c>
      <c r="E291" s="30" t="s">
        <v>2308</v>
      </c>
      <c r="F291" s="29"/>
      <c r="G291" s="30" t="s">
        <v>538</v>
      </c>
    </row>
    <row r="292" spans="2:7" ht="18.75" customHeight="1" x14ac:dyDescent="0.3">
      <c r="B292" s="143" t="s">
        <v>2122</v>
      </c>
      <c r="C292" s="145"/>
      <c r="D292" s="300" t="s">
        <v>174</v>
      </c>
      <c r="E292" s="30" t="s">
        <v>306</v>
      </c>
      <c r="F292" s="29"/>
      <c r="G292" s="30" t="s">
        <v>591</v>
      </c>
    </row>
    <row r="293" spans="2:7" ht="18.75" customHeight="1" x14ac:dyDescent="0.3">
      <c r="B293" s="144"/>
      <c r="C293" s="146"/>
      <c r="D293" s="300"/>
      <c r="E293" s="30" t="s">
        <v>307</v>
      </c>
      <c r="F293" s="29"/>
      <c r="G293" s="30" t="s">
        <v>592</v>
      </c>
    </row>
    <row r="294" spans="2:7" ht="37.5" customHeight="1" x14ac:dyDescent="0.3">
      <c r="B294" s="179" t="s">
        <v>2123</v>
      </c>
      <c r="C294" s="182" t="s">
        <v>2124</v>
      </c>
      <c r="D294" s="299" t="s">
        <v>234</v>
      </c>
      <c r="E294" s="38" t="s">
        <v>731</v>
      </c>
      <c r="F294" s="29"/>
      <c r="G294" s="30" t="s">
        <v>539</v>
      </c>
    </row>
    <row r="295" spans="2:7" ht="18.75" customHeight="1" x14ac:dyDescent="0.3">
      <c r="B295" s="181"/>
      <c r="C295" s="184"/>
      <c r="D295" s="299"/>
      <c r="E295" s="38" t="s">
        <v>732</v>
      </c>
      <c r="F295" s="29"/>
      <c r="G295" s="30" t="s">
        <v>593</v>
      </c>
    </row>
    <row r="296" spans="2:7" ht="56.25" customHeight="1" x14ac:dyDescent="0.3">
      <c r="B296" s="179" t="s">
        <v>2125</v>
      </c>
      <c r="C296" s="145"/>
      <c r="D296" s="300" t="s">
        <v>177</v>
      </c>
      <c r="E296" s="30" t="s">
        <v>306</v>
      </c>
      <c r="F296" s="29"/>
      <c r="G296" s="30" t="s">
        <v>594</v>
      </c>
    </row>
    <row r="297" spans="2:7" ht="18.75" customHeight="1" x14ac:dyDescent="0.3">
      <c r="B297" s="181"/>
      <c r="C297" s="146"/>
      <c r="D297" s="300"/>
      <c r="E297" s="30" t="s">
        <v>307</v>
      </c>
      <c r="F297" s="29"/>
      <c r="G297" s="30" t="s">
        <v>540</v>
      </c>
    </row>
    <row r="298" spans="2:7" ht="56.25" customHeight="1" x14ac:dyDescent="0.3">
      <c r="B298" s="179" t="s">
        <v>2126</v>
      </c>
      <c r="C298" s="308"/>
      <c r="D298" s="300" t="s">
        <v>59</v>
      </c>
      <c r="E298" s="30" t="s">
        <v>306</v>
      </c>
      <c r="F298" s="29"/>
      <c r="G298" s="30" t="s">
        <v>541</v>
      </c>
    </row>
    <row r="299" spans="2:7" ht="18.75" customHeight="1" x14ac:dyDescent="0.3">
      <c r="B299" s="181"/>
      <c r="C299" s="309"/>
      <c r="D299" s="300"/>
      <c r="E299" s="30" t="s">
        <v>307</v>
      </c>
      <c r="F299" s="29"/>
      <c r="G299" s="30" t="s">
        <v>542</v>
      </c>
    </row>
    <row r="300" spans="2:7" ht="75" customHeight="1" x14ac:dyDescent="0.3">
      <c r="B300" s="179" t="s">
        <v>2127</v>
      </c>
      <c r="C300" s="308"/>
      <c r="D300" s="300" t="s">
        <v>2325</v>
      </c>
      <c r="E300" s="30" t="s">
        <v>306</v>
      </c>
      <c r="F300" s="29"/>
      <c r="G300" s="30" t="s">
        <v>674</v>
      </c>
    </row>
    <row r="301" spans="2:7" ht="18.75" customHeight="1" x14ac:dyDescent="0.3">
      <c r="B301" s="181"/>
      <c r="C301" s="309"/>
      <c r="D301" s="300"/>
      <c r="E301" s="30" t="s">
        <v>307</v>
      </c>
      <c r="F301" s="29"/>
      <c r="G301" s="30" t="s">
        <v>602</v>
      </c>
    </row>
    <row r="302" spans="2:7" ht="56.25" customHeight="1" x14ac:dyDescent="0.3">
      <c r="B302" s="179" t="s">
        <v>2128</v>
      </c>
      <c r="C302" s="308"/>
      <c r="D302" s="300" t="s">
        <v>181</v>
      </c>
      <c r="E302" s="30" t="s">
        <v>306</v>
      </c>
      <c r="F302" s="29"/>
      <c r="G302" s="30" t="s">
        <v>543</v>
      </c>
    </row>
    <row r="303" spans="2:7" ht="18.75" customHeight="1" x14ac:dyDescent="0.3">
      <c r="B303" s="181"/>
      <c r="C303" s="309"/>
      <c r="D303" s="300"/>
      <c r="E303" s="30" t="s">
        <v>307</v>
      </c>
      <c r="F303" s="29"/>
      <c r="G303" s="30" t="s">
        <v>599</v>
      </c>
    </row>
    <row r="304" spans="2:7" ht="75" customHeight="1" x14ac:dyDescent="0.3">
      <c r="B304" s="179" t="s">
        <v>2129</v>
      </c>
      <c r="C304" s="308"/>
      <c r="D304" s="300" t="s">
        <v>183</v>
      </c>
      <c r="E304" s="30" t="s">
        <v>306</v>
      </c>
      <c r="F304" s="29"/>
      <c r="G304" s="30" t="s">
        <v>655</v>
      </c>
    </row>
    <row r="305" spans="2:7" ht="18.75" customHeight="1" x14ac:dyDescent="0.3">
      <c r="B305" s="181"/>
      <c r="C305" s="309"/>
      <c r="D305" s="300"/>
      <c r="E305" s="30" t="s">
        <v>307</v>
      </c>
      <c r="F305" s="29"/>
      <c r="G305" s="30" t="s">
        <v>656</v>
      </c>
    </row>
    <row r="306" spans="2:7" ht="131.25" customHeight="1" x14ac:dyDescent="0.3">
      <c r="B306" s="179" t="s">
        <v>2130</v>
      </c>
      <c r="C306" s="308"/>
      <c r="D306" s="300" t="s">
        <v>185</v>
      </c>
      <c r="E306" s="30" t="s">
        <v>306</v>
      </c>
      <c r="F306" s="29"/>
      <c r="G306" s="30" t="s">
        <v>607</v>
      </c>
    </row>
    <row r="307" spans="2:7" ht="18.75" customHeight="1" x14ac:dyDescent="0.3">
      <c r="B307" s="181"/>
      <c r="C307" s="309"/>
      <c r="D307" s="300"/>
      <c r="E307" s="30" t="s">
        <v>307</v>
      </c>
      <c r="F307" s="29"/>
      <c r="G307" s="30" t="s">
        <v>608</v>
      </c>
    </row>
    <row r="308" spans="2:7" ht="75" customHeight="1" x14ac:dyDescent="0.3">
      <c r="B308" s="179" t="s">
        <v>2131</v>
      </c>
      <c r="C308" s="308"/>
      <c r="D308" s="300" t="s">
        <v>187</v>
      </c>
      <c r="E308" s="30" t="s">
        <v>306</v>
      </c>
      <c r="F308" s="29"/>
      <c r="G308" s="30" t="s">
        <v>606</v>
      </c>
    </row>
    <row r="309" spans="2:7" ht="18.75" customHeight="1" x14ac:dyDescent="0.3">
      <c r="B309" s="181"/>
      <c r="C309" s="309"/>
      <c r="D309" s="300"/>
      <c r="E309" s="30" t="s">
        <v>307</v>
      </c>
      <c r="F309" s="29"/>
      <c r="G309" s="30" t="s">
        <v>544</v>
      </c>
    </row>
    <row r="310" spans="2:7" ht="75" customHeight="1" x14ac:dyDescent="0.3">
      <c r="B310" s="179" t="s">
        <v>2132</v>
      </c>
      <c r="C310" s="308"/>
      <c r="D310" s="300" t="s">
        <v>189</v>
      </c>
      <c r="E310" s="30" t="s">
        <v>306</v>
      </c>
      <c r="F310" s="29"/>
      <c r="G310" s="30" t="s">
        <v>611</v>
      </c>
    </row>
    <row r="311" spans="2:7" ht="18.75" customHeight="1" x14ac:dyDescent="0.3">
      <c r="B311" s="181"/>
      <c r="C311" s="309"/>
      <c r="D311" s="300"/>
      <c r="E311" s="30" t="s">
        <v>307</v>
      </c>
      <c r="F311" s="29"/>
      <c r="G311" s="30" t="s">
        <v>671</v>
      </c>
    </row>
    <row r="312" spans="2:7" ht="75" customHeight="1" x14ac:dyDescent="0.3">
      <c r="B312" s="179" t="s">
        <v>2133</v>
      </c>
      <c r="C312" s="310"/>
      <c r="D312" s="300" t="s">
        <v>267</v>
      </c>
      <c r="E312" s="30" t="s">
        <v>306</v>
      </c>
      <c r="F312" s="29"/>
      <c r="G312" s="30" t="s">
        <v>609</v>
      </c>
    </row>
    <row r="313" spans="2:7" ht="18.75" customHeight="1" x14ac:dyDescent="0.3">
      <c r="B313" s="181"/>
      <c r="C313" s="311"/>
      <c r="D313" s="300"/>
      <c r="E313" s="30" t="s">
        <v>307</v>
      </c>
      <c r="F313" s="29"/>
      <c r="G313" s="30" t="s">
        <v>605</v>
      </c>
    </row>
    <row r="314" spans="2:7" ht="75" customHeight="1" x14ac:dyDescent="0.3">
      <c r="B314" s="179" t="s">
        <v>2134</v>
      </c>
      <c r="C314" s="145"/>
      <c r="D314" s="300" t="s">
        <v>268</v>
      </c>
      <c r="E314" s="30" t="s">
        <v>306</v>
      </c>
      <c r="F314" s="29"/>
      <c r="G314" s="30" t="s">
        <v>545</v>
      </c>
    </row>
    <row r="315" spans="2:7" ht="18.75" customHeight="1" x14ac:dyDescent="0.3">
      <c r="B315" s="181"/>
      <c r="C315" s="146"/>
      <c r="D315" s="300"/>
      <c r="E315" s="30" t="s">
        <v>307</v>
      </c>
      <c r="F315" s="29"/>
      <c r="G315" s="30" t="s">
        <v>546</v>
      </c>
    </row>
    <row r="316" spans="2:7" ht="37.5" customHeight="1" x14ac:dyDescent="0.3">
      <c r="B316" s="179" t="s">
        <v>2135</v>
      </c>
      <c r="C316" s="145"/>
      <c r="D316" s="300" t="s">
        <v>192</v>
      </c>
      <c r="E316" s="30" t="s">
        <v>306</v>
      </c>
      <c r="F316" s="29"/>
      <c r="G316" s="30" t="s">
        <v>612</v>
      </c>
    </row>
    <row r="317" spans="2:7" ht="18.75" customHeight="1" x14ac:dyDescent="0.3">
      <c r="B317" s="181"/>
      <c r="C317" s="146"/>
      <c r="D317" s="300"/>
      <c r="E317" s="30" t="s">
        <v>307</v>
      </c>
      <c r="F317" s="29"/>
      <c r="G317" s="30" t="s">
        <v>613</v>
      </c>
    </row>
    <row r="318" spans="2:7" ht="56.25" customHeight="1" x14ac:dyDescent="0.3">
      <c r="B318" s="179" t="s">
        <v>2136</v>
      </c>
      <c r="C318" s="145"/>
      <c r="D318" s="300" t="s">
        <v>195</v>
      </c>
      <c r="E318" s="30" t="s">
        <v>306</v>
      </c>
      <c r="F318" s="29"/>
      <c r="G318" s="30" t="s">
        <v>645</v>
      </c>
    </row>
    <row r="319" spans="2:7" ht="18.75" customHeight="1" x14ac:dyDescent="0.3">
      <c r="B319" s="181"/>
      <c r="C319" s="146"/>
      <c r="D319" s="300"/>
      <c r="E319" s="30" t="s">
        <v>307</v>
      </c>
      <c r="F319" s="29"/>
      <c r="G319" s="30" t="s">
        <v>547</v>
      </c>
    </row>
    <row r="320" spans="2:7" ht="18.75" customHeight="1" x14ac:dyDescent="0.3">
      <c r="B320" s="179" t="s">
        <v>2137</v>
      </c>
      <c r="C320" s="145"/>
      <c r="D320" s="300" t="s">
        <v>2361</v>
      </c>
      <c r="E320" s="4" t="s">
        <v>2138</v>
      </c>
      <c r="F320" s="29"/>
      <c r="G320" s="30" t="s">
        <v>614</v>
      </c>
    </row>
    <row r="321" spans="2:7" ht="18.75" customHeight="1" x14ac:dyDescent="0.3">
      <c r="B321" s="180"/>
      <c r="C321" s="188"/>
      <c r="D321" s="300"/>
      <c r="E321" s="4" t="s">
        <v>2139</v>
      </c>
      <c r="F321" s="29"/>
      <c r="G321" s="30" t="s">
        <v>616</v>
      </c>
    </row>
    <row r="322" spans="2:7" ht="18.75" customHeight="1" x14ac:dyDescent="0.3">
      <c r="B322" s="180"/>
      <c r="C322" s="188"/>
      <c r="D322" s="300"/>
      <c r="E322" s="4" t="s">
        <v>2140</v>
      </c>
      <c r="F322" s="29"/>
      <c r="G322" s="30" t="s">
        <v>548</v>
      </c>
    </row>
    <row r="323" spans="2:7" ht="18.75" customHeight="1" x14ac:dyDescent="0.3">
      <c r="B323" s="180"/>
      <c r="C323" s="188"/>
      <c r="D323" s="300"/>
      <c r="E323" s="4" t="s">
        <v>2141</v>
      </c>
      <c r="F323" s="29"/>
      <c r="G323" s="30" t="s">
        <v>615</v>
      </c>
    </row>
    <row r="324" spans="2:7" ht="18.75" customHeight="1" x14ac:dyDescent="0.3">
      <c r="B324" s="180"/>
      <c r="C324" s="188"/>
      <c r="D324" s="300"/>
      <c r="E324" s="4" t="s">
        <v>2142</v>
      </c>
      <c r="F324" s="29"/>
      <c r="G324" s="30" t="s">
        <v>549</v>
      </c>
    </row>
    <row r="325" spans="2:7" ht="18.75" customHeight="1" x14ac:dyDescent="0.3">
      <c r="B325" s="180"/>
      <c r="C325" s="188"/>
      <c r="D325" s="300"/>
      <c r="E325" s="4" t="s">
        <v>2143</v>
      </c>
      <c r="F325" s="29"/>
      <c r="G325" s="30" t="s">
        <v>550</v>
      </c>
    </row>
    <row r="326" spans="2:7" ht="18.75" customHeight="1" x14ac:dyDescent="0.3">
      <c r="B326" s="180"/>
      <c r="C326" s="188"/>
      <c r="D326" s="300"/>
      <c r="E326" s="4" t="s">
        <v>2144</v>
      </c>
      <c r="F326" s="29"/>
      <c r="G326" s="30" t="s">
        <v>551</v>
      </c>
    </row>
    <row r="327" spans="2:7" ht="18.75" customHeight="1" x14ac:dyDescent="0.3">
      <c r="B327" s="180"/>
      <c r="C327" s="188"/>
      <c r="D327" s="300"/>
      <c r="E327" s="4" t="s">
        <v>2145</v>
      </c>
      <c r="F327" s="29"/>
      <c r="G327" s="30" t="s">
        <v>552</v>
      </c>
    </row>
    <row r="328" spans="2:7" ht="18.75" customHeight="1" x14ac:dyDescent="0.3">
      <c r="B328" s="180"/>
      <c r="C328" s="188"/>
      <c r="D328" s="300"/>
      <c r="E328" s="4" t="s">
        <v>2146</v>
      </c>
      <c r="F328" s="29"/>
      <c r="G328" s="30" t="s">
        <v>553</v>
      </c>
    </row>
    <row r="329" spans="2:7" ht="18.75" customHeight="1" x14ac:dyDescent="0.3">
      <c r="B329" s="180"/>
      <c r="C329" s="188"/>
      <c r="D329" s="300"/>
      <c r="E329" s="4" t="s">
        <v>2147</v>
      </c>
      <c r="F329" s="29"/>
      <c r="G329" s="30" t="s">
        <v>554</v>
      </c>
    </row>
    <row r="330" spans="2:7" ht="18.75" customHeight="1" x14ac:dyDescent="0.3">
      <c r="B330" s="180"/>
      <c r="C330" s="188"/>
      <c r="D330" s="300"/>
      <c r="E330" s="4" t="s">
        <v>841</v>
      </c>
      <c r="F330" s="29"/>
      <c r="G330" s="30" t="s">
        <v>555</v>
      </c>
    </row>
    <row r="331" spans="2:7" ht="18.75" customHeight="1" x14ac:dyDescent="0.3">
      <c r="B331" s="180"/>
      <c r="C331" s="188"/>
      <c r="D331" s="300"/>
      <c r="E331" s="4" t="s">
        <v>2148</v>
      </c>
      <c r="F331" s="29"/>
      <c r="G331" s="30" t="s">
        <v>617</v>
      </c>
    </row>
    <row r="332" spans="2:7" ht="18.75" customHeight="1" x14ac:dyDescent="0.3">
      <c r="B332" s="180"/>
      <c r="C332" s="188"/>
      <c r="D332" s="300"/>
      <c r="E332" s="4" t="s">
        <v>2149</v>
      </c>
      <c r="F332" s="29"/>
      <c r="G332" s="30" t="s">
        <v>619</v>
      </c>
    </row>
    <row r="333" spans="2:7" ht="18.75" customHeight="1" x14ac:dyDescent="0.3">
      <c r="B333" s="181"/>
      <c r="C333" s="146"/>
      <c r="D333" s="300"/>
      <c r="E333" s="4" t="s">
        <v>2150</v>
      </c>
      <c r="F333" s="29"/>
      <c r="G333" s="30" t="s">
        <v>618</v>
      </c>
    </row>
    <row r="334" spans="2:7" ht="56.25" customHeight="1" x14ac:dyDescent="0.3">
      <c r="B334" s="179" t="s">
        <v>2151</v>
      </c>
      <c r="C334" s="145"/>
      <c r="D334" s="300" t="s">
        <v>198</v>
      </c>
      <c r="E334" s="30" t="s">
        <v>306</v>
      </c>
      <c r="F334" s="29"/>
      <c r="G334" s="30" t="s">
        <v>556</v>
      </c>
    </row>
    <row r="335" spans="2:7" ht="18.75" customHeight="1" x14ac:dyDescent="0.3">
      <c r="B335" s="181"/>
      <c r="C335" s="146"/>
      <c r="D335" s="300"/>
      <c r="E335" s="30" t="s">
        <v>307</v>
      </c>
      <c r="F335" s="29"/>
      <c r="G335" s="30" t="s">
        <v>675</v>
      </c>
    </row>
    <row r="336" spans="2:7" ht="56.25" customHeight="1" x14ac:dyDescent="0.3">
      <c r="B336" s="179" t="s">
        <v>2152</v>
      </c>
      <c r="C336" s="145"/>
      <c r="D336" s="300" t="s">
        <v>200</v>
      </c>
      <c r="E336" s="30" t="s">
        <v>306</v>
      </c>
      <c r="F336" s="29"/>
      <c r="G336" s="30" t="s">
        <v>620</v>
      </c>
    </row>
    <row r="337" spans="2:7" ht="18.75" customHeight="1" x14ac:dyDescent="0.3">
      <c r="B337" s="181"/>
      <c r="C337" s="146"/>
      <c r="D337" s="300"/>
      <c r="E337" s="30" t="s">
        <v>307</v>
      </c>
      <c r="F337" s="29"/>
      <c r="G337" s="30" t="s">
        <v>596</v>
      </c>
    </row>
    <row r="338" spans="2:7" ht="56.25" customHeight="1" x14ac:dyDescent="0.3">
      <c r="B338" s="179" t="s">
        <v>2153</v>
      </c>
      <c r="C338" s="145"/>
      <c r="D338" s="300" t="s">
        <v>201</v>
      </c>
      <c r="E338" s="30" t="s">
        <v>306</v>
      </c>
      <c r="F338" s="29"/>
      <c r="G338" s="30" t="s">
        <v>597</v>
      </c>
    </row>
    <row r="339" spans="2:7" ht="18.75" customHeight="1" x14ac:dyDescent="0.3">
      <c r="B339" s="181"/>
      <c r="C339" s="146"/>
      <c r="D339" s="300"/>
      <c r="E339" s="30" t="s">
        <v>307</v>
      </c>
      <c r="F339" s="29"/>
      <c r="G339" s="30" t="s">
        <v>646</v>
      </c>
    </row>
    <row r="340" spans="2:7" ht="37.5" customHeight="1" x14ac:dyDescent="0.3">
      <c r="B340" s="179" t="s">
        <v>2154</v>
      </c>
      <c r="C340" s="145"/>
      <c r="D340" s="300" t="s">
        <v>208</v>
      </c>
      <c r="E340" s="30" t="s">
        <v>306</v>
      </c>
      <c r="F340" s="29"/>
      <c r="G340" s="30" t="s">
        <v>621</v>
      </c>
    </row>
    <row r="341" spans="2:7" ht="18.75" customHeight="1" x14ac:dyDescent="0.3">
      <c r="B341" s="181"/>
      <c r="C341" s="146"/>
      <c r="D341" s="300"/>
      <c r="E341" s="30" t="s">
        <v>307</v>
      </c>
      <c r="F341" s="29"/>
      <c r="G341" s="30" t="s">
        <v>666</v>
      </c>
    </row>
    <row r="342" spans="2:7" ht="56.25" customHeight="1" x14ac:dyDescent="0.3">
      <c r="B342" s="179" t="s">
        <v>2155</v>
      </c>
      <c r="C342" s="145"/>
      <c r="D342" s="300" t="s">
        <v>2297</v>
      </c>
      <c r="E342" s="30" t="s">
        <v>681</v>
      </c>
      <c r="F342" s="29"/>
      <c r="G342" s="30" t="s">
        <v>557</v>
      </c>
    </row>
    <row r="343" spans="2:7" ht="18.75" customHeight="1" x14ac:dyDescent="0.3">
      <c r="B343" s="181"/>
      <c r="C343" s="146"/>
      <c r="D343" s="300"/>
      <c r="E343" s="30" t="s">
        <v>307</v>
      </c>
      <c r="F343" s="29"/>
      <c r="G343" s="30" t="s">
        <v>600</v>
      </c>
    </row>
    <row r="344" spans="2:7" ht="37.5" customHeight="1" x14ac:dyDescent="0.3">
      <c r="B344" s="179" t="s">
        <v>2156</v>
      </c>
      <c r="C344" s="145"/>
      <c r="D344" s="300" t="s">
        <v>2360</v>
      </c>
      <c r="E344" s="30" t="s">
        <v>306</v>
      </c>
      <c r="F344" s="29"/>
      <c r="G344" s="30" t="s">
        <v>623</v>
      </c>
    </row>
    <row r="345" spans="2:7" ht="18.75" customHeight="1" x14ac:dyDescent="0.3">
      <c r="B345" s="181"/>
      <c r="C345" s="146"/>
      <c r="D345" s="300"/>
      <c r="E345" s="30" t="s">
        <v>307</v>
      </c>
      <c r="F345" s="29"/>
      <c r="G345" s="30" t="s">
        <v>558</v>
      </c>
    </row>
    <row r="346" spans="2:7" ht="56.25" customHeight="1" x14ac:dyDescent="0.3">
      <c r="B346" s="179" t="s">
        <v>2157</v>
      </c>
      <c r="C346" s="145"/>
      <c r="D346" s="300" t="s">
        <v>2327</v>
      </c>
      <c r="E346" s="30" t="s">
        <v>306</v>
      </c>
      <c r="F346" s="29"/>
      <c r="G346" s="30" t="s">
        <v>601</v>
      </c>
    </row>
    <row r="347" spans="2:7" ht="18.75" customHeight="1" x14ac:dyDescent="0.3">
      <c r="B347" s="181"/>
      <c r="C347" s="146"/>
      <c r="D347" s="300"/>
      <c r="E347" s="30" t="s">
        <v>307</v>
      </c>
      <c r="F347" s="29"/>
      <c r="G347" s="30" t="s">
        <v>603</v>
      </c>
    </row>
    <row r="348" spans="2:7" ht="18.75" customHeight="1" x14ac:dyDescent="0.3">
      <c r="B348" s="179" t="s">
        <v>2158</v>
      </c>
      <c r="C348" s="145"/>
      <c r="D348" s="300" t="s">
        <v>2359</v>
      </c>
      <c r="E348" s="30" t="s">
        <v>418</v>
      </c>
      <c r="F348" s="29"/>
      <c r="G348" s="30" t="s">
        <v>604</v>
      </c>
    </row>
    <row r="349" spans="2:7" ht="18.75" customHeight="1" x14ac:dyDescent="0.3">
      <c r="B349" s="180"/>
      <c r="C349" s="188"/>
      <c r="D349" s="300"/>
      <c r="E349" s="30" t="s">
        <v>419</v>
      </c>
      <c r="F349" s="29"/>
      <c r="G349" s="30" t="s">
        <v>598</v>
      </c>
    </row>
    <row r="350" spans="2:7" ht="18.75" customHeight="1" x14ac:dyDescent="0.3">
      <c r="B350" s="180"/>
      <c r="C350" s="188"/>
      <c r="D350" s="300"/>
      <c r="E350" s="30" t="s">
        <v>420</v>
      </c>
      <c r="F350" s="29"/>
      <c r="G350" s="30" t="s">
        <v>622</v>
      </c>
    </row>
    <row r="351" spans="2:7" ht="18.75" customHeight="1" x14ac:dyDescent="0.3">
      <c r="B351" s="181"/>
      <c r="C351" s="146"/>
      <c r="D351" s="300"/>
      <c r="E351" s="30" t="s">
        <v>286</v>
      </c>
      <c r="F351" s="29"/>
      <c r="G351" s="30" t="s">
        <v>624</v>
      </c>
    </row>
    <row r="352" spans="2:7" ht="75" customHeight="1" x14ac:dyDescent="0.3">
      <c r="B352" s="179" t="s">
        <v>2159</v>
      </c>
      <c r="C352" s="145"/>
      <c r="D352" s="300" t="s">
        <v>2358</v>
      </c>
      <c r="E352" s="30" t="s">
        <v>842</v>
      </c>
      <c r="F352" s="29"/>
      <c r="G352" s="30" t="s">
        <v>559</v>
      </c>
    </row>
    <row r="353" spans="2:7" ht="18.75" customHeight="1" x14ac:dyDescent="0.3">
      <c r="B353" s="180"/>
      <c r="C353" s="188"/>
      <c r="D353" s="300"/>
      <c r="E353" s="30" t="s">
        <v>843</v>
      </c>
      <c r="F353" s="29"/>
      <c r="G353" s="30" t="s">
        <v>625</v>
      </c>
    </row>
    <row r="354" spans="2:7" ht="18.75" customHeight="1" x14ac:dyDescent="0.3">
      <c r="B354" s="180"/>
      <c r="C354" s="188"/>
      <c r="D354" s="300"/>
      <c r="E354" s="30" t="s">
        <v>422</v>
      </c>
      <c r="F354" s="29"/>
      <c r="G354" s="30" t="s">
        <v>626</v>
      </c>
    </row>
    <row r="355" spans="2:7" ht="18.75" customHeight="1" x14ac:dyDescent="0.3">
      <c r="B355" s="180"/>
      <c r="C355" s="188"/>
      <c r="D355" s="300"/>
      <c r="E355" s="30" t="s">
        <v>423</v>
      </c>
      <c r="F355" s="29"/>
      <c r="G355" s="30" t="s">
        <v>627</v>
      </c>
    </row>
    <row r="356" spans="2:7" ht="18.75" customHeight="1" x14ac:dyDescent="0.3">
      <c r="B356" s="180"/>
      <c r="C356" s="188"/>
      <c r="D356" s="300"/>
      <c r="E356" s="30" t="s">
        <v>424</v>
      </c>
      <c r="F356" s="29"/>
      <c r="G356" s="30" t="s">
        <v>628</v>
      </c>
    </row>
    <row r="357" spans="2:7" ht="18.75" customHeight="1" x14ac:dyDescent="0.3">
      <c r="B357" s="180"/>
      <c r="C357" s="188"/>
      <c r="D357" s="300"/>
      <c r="E357" s="30" t="s">
        <v>425</v>
      </c>
      <c r="F357" s="29"/>
      <c r="G357" s="30" t="s">
        <v>629</v>
      </c>
    </row>
    <row r="358" spans="2:7" ht="18.75" customHeight="1" x14ac:dyDescent="0.3">
      <c r="B358" s="180"/>
      <c r="C358" s="188"/>
      <c r="D358" s="300"/>
      <c r="E358" s="30" t="s">
        <v>844</v>
      </c>
      <c r="F358" s="29"/>
      <c r="G358" s="30" t="s">
        <v>560</v>
      </c>
    </row>
    <row r="359" spans="2:7" ht="18.75" customHeight="1" x14ac:dyDescent="0.3">
      <c r="B359" s="180"/>
      <c r="C359" s="188"/>
      <c r="D359" s="300"/>
      <c r="E359" s="30" t="s">
        <v>845</v>
      </c>
      <c r="F359" s="29"/>
      <c r="G359" s="30" t="s">
        <v>630</v>
      </c>
    </row>
    <row r="360" spans="2:7" ht="18.75" customHeight="1" x14ac:dyDescent="0.3">
      <c r="B360" s="180"/>
      <c r="C360" s="188"/>
      <c r="D360" s="300"/>
      <c r="E360" s="30" t="s">
        <v>426</v>
      </c>
      <c r="F360" s="29"/>
      <c r="G360" s="30" t="s">
        <v>561</v>
      </c>
    </row>
    <row r="361" spans="2:7" ht="18.75" customHeight="1" x14ac:dyDescent="0.3">
      <c r="B361" s="180"/>
      <c r="C361" s="188"/>
      <c r="D361" s="300"/>
      <c r="E361" s="30" t="s">
        <v>427</v>
      </c>
      <c r="F361" s="29"/>
      <c r="G361" s="30" t="s">
        <v>636</v>
      </c>
    </row>
    <row r="362" spans="2:7" ht="18.75" customHeight="1" x14ac:dyDescent="0.3">
      <c r="B362" s="180"/>
      <c r="C362" s="188"/>
      <c r="D362" s="300"/>
      <c r="E362" s="30" t="s">
        <v>428</v>
      </c>
      <c r="F362" s="29"/>
      <c r="G362" s="30" t="s">
        <v>631</v>
      </c>
    </row>
    <row r="363" spans="2:7" ht="18.75" customHeight="1" x14ac:dyDescent="0.3">
      <c r="B363" s="180"/>
      <c r="C363" s="188"/>
      <c r="D363" s="300"/>
      <c r="E363" s="30" t="s">
        <v>429</v>
      </c>
      <c r="F363" s="29"/>
      <c r="G363" s="30" t="s">
        <v>632</v>
      </c>
    </row>
    <row r="364" spans="2:7" ht="18.75" customHeight="1" x14ac:dyDescent="0.3">
      <c r="B364" s="180"/>
      <c r="C364" s="188"/>
      <c r="D364" s="300"/>
      <c r="E364" s="30" t="s">
        <v>846</v>
      </c>
      <c r="F364" s="29"/>
      <c r="G364" s="30" t="s">
        <v>562</v>
      </c>
    </row>
    <row r="365" spans="2:7" ht="18.75" customHeight="1" x14ac:dyDescent="0.3">
      <c r="B365" s="180"/>
      <c r="C365" s="188"/>
      <c r="D365" s="300"/>
      <c r="E365" s="30" t="s">
        <v>847</v>
      </c>
      <c r="F365" s="29"/>
      <c r="G365" s="30" t="s">
        <v>633</v>
      </c>
    </row>
    <row r="366" spans="2:7" ht="18.75" customHeight="1" x14ac:dyDescent="0.3">
      <c r="B366" s="180"/>
      <c r="C366" s="188"/>
      <c r="D366" s="300"/>
      <c r="E366" s="30" t="s">
        <v>430</v>
      </c>
      <c r="F366" s="29"/>
      <c r="G366" s="30" t="s">
        <v>638</v>
      </c>
    </row>
    <row r="367" spans="2:7" ht="18.75" customHeight="1" x14ac:dyDescent="0.3">
      <c r="B367" s="180"/>
      <c r="C367" s="188"/>
      <c r="D367" s="300"/>
      <c r="E367" s="30" t="s">
        <v>431</v>
      </c>
      <c r="F367" s="29"/>
      <c r="G367" s="30" t="s">
        <v>634</v>
      </c>
    </row>
    <row r="368" spans="2:7" ht="18.75" customHeight="1" x14ac:dyDescent="0.3">
      <c r="B368" s="180"/>
      <c r="C368" s="188"/>
      <c r="D368" s="300"/>
      <c r="E368" s="30" t="s">
        <v>432</v>
      </c>
      <c r="F368" s="29"/>
      <c r="G368" s="30" t="s">
        <v>635</v>
      </c>
    </row>
    <row r="369" spans="2:7" ht="18.75" customHeight="1" x14ac:dyDescent="0.3">
      <c r="B369" s="180"/>
      <c r="C369" s="188"/>
      <c r="D369" s="300"/>
      <c r="E369" s="30" t="s">
        <v>433</v>
      </c>
      <c r="F369" s="29"/>
      <c r="G369" s="30" t="s">
        <v>637</v>
      </c>
    </row>
    <row r="370" spans="2:7" ht="18.75" customHeight="1" x14ac:dyDescent="0.3">
      <c r="B370" s="181"/>
      <c r="C370" s="146"/>
      <c r="D370" s="300"/>
      <c r="E370" s="30" t="s">
        <v>434</v>
      </c>
      <c r="F370" s="29"/>
      <c r="G370" s="30" t="s">
        <v>639</v>
      </c>
    </row>
    <row r="371" spans="2:7" ht="93.75" customHeight="1" x14ac:dyDescent="0.3">
      <c r="B371" s="143" t="s">
        <v>2160</v>
      </c>
      <c r="C371" s="145" t="s">
        <v>2161</v>
      </c>
      <c r="D371" s="299" t="s">
        <v>747</v>
      </c>
      <c r="E371" s="30" t="s">
        <v>2094</v>
      </c>
      <c r="F371" s="29"/>
      <c r="G371" s="30" t="s">
        <v>563</v>
      </c>
    </row>
    <row r="372" spans="2:7" ht="18.75" customHeight="1" x14ac:dyDescent="0.3">
      <c r="B372" s="144"/>
      <c r="C372" s="146"/>
      <c r="D372" s="299"/>
      <c r="E372" s="30" t="s">
        <v>334</v>
      </c>
      <c r="F372" s="29"/>
      <c r="G372" s="30" t="s">
        <v>640</v>
      </c>
    </row>
    <row r="373" spans="2:7" ht="37.5" customHeight="1" x14ac:dyDescent="0.3">
      <c r="B373" s="143" t="s">
        <v>2162</v>
      </c>
      <c r="C373" s="145"/>
      <c r="D373" s="300" t="s">
        <v>210</v>
      </c>
      <c r="E373" s="30" t="s">
        <v>681</v>
      </c>
      <c r="F373" s="29"/>
      <c r="G373" s="30" t="s">
        <v>564</v>
      </c>
    </row>
    <row r="374" spans="2:7" ht="18.75" customHeight="1" x14ac:dyDescent="0.3">
      <c r="B374" s="144"/>
      <c r="C374" s="146"/>
      <c r="D374" s="300"/>
      <c r="E374" s="30" t="s">
        <v>307</v>
      </c>
      <c r="F374" s="29"/>
      <c r="G374" s="30" t="s">
        <v>565</v>
      </c>
    </row>
    <row r="375" spans="2:7" ht="56.25" customHeight="1" x14ac:dyDescent="0.3">
      <c r="B375" s="143" t="s">
        <v>2163</v>
      </c>
      <c r="C375" s="182"/>
      <c r="D375" s="300" t="s">
        <v>2357</v>
      </c>
      <c r="E375" s="30" t="s">
        <v>436</v>
      </c>
      <c r="F375" s="29"/>
      <c r="G375" s="30" t="s">
        <v>641</v>
      </c>
    </row>
    <row r="376" spans="2:7" ht="18.75" customHeight="1" x14ac:dyDescent="0.3">
      <c r="B376" s="187"/>
      <c r="C376" s="183"/>
      <c r="D376" s="300"/>
      <c r="E376" s="30" t="s">
        <v>437</v>
      </c>
      <c r="F376" s="29"/>
      <c r="G376" s="30" t="s">
        <v>642</v>
      </c>
    </row>
    <row r="377" spans="2:7" ht="18.75" customHeight="1" x14ac:dyDescent="0.3">
      <c r="B377" s="144"/>
      <c r="C377" s="184"/>
      <c r="D377" s="300"/>
      <c r="E377" s="30" t="s">
        <v>438</v>
      </c>
      <c r="F377" s="29"/>
      <c r="G377" s="30" t="s">
        <v>585</v>
      </c>
    </row>
    <row r="378" spans="2:7" ht="52.5" x14ac:dyDescent="0.3">
      <c r="B378" s="15" t="s">
        <v>2164</v>
      </c>
      <c r="C378" s="8"/>
      <c r="D378" s="7" t="s">
        <v>778</v>
      </c>
      <c r="E378" s="30" t="s">
        <v>435</v>
      </c>
      <c r="F378" s="29"/>
      <c r="G378" s="30" t="s">
        <v>643</v>
      </c>
    </row>
    <row r="379" spans="2:7" ht="18.75" customHeight="1" x14ac:dyDescent="0.3">
      <c r="B379" s="143" t="s">
        <v>2165</v>
      </c>
      <c r="C379" s="145"/>
      <c r="D379" s="299" t="s">
        <v>750</v>
      </c>
      <c r="E379" s="30" t="s">
        <v>439</v>
      </c>
      <c r="F379" s="29"/>
      <c r="G379" s="30" t="s">
        <v>566</v>
      </c>
    </row>
    <row r="380" spans="2:7" ht="18.75" customHeight="1" x14ac:dyDescent="0.3">
      <c r="B380" s="187"/>
      <c r="C380" s="188"/>
      <c r="D380" s="299"/>
      <c r="E380" s="30" t="s">
        <v>440</v>
      </c>
      <c r="F380" s="29"/>
      <c r="G380" s="30" t="s">
        <v>567</v>
      </c>
    </row>
    <row r="381" spans="2:7" ht="18.75" customHeight="1" x14ac:dyDescent="0.3">
      <c r="B381" s="187"/>
      <c r="C381" s="188"/>
      <c r="D381" s="299"/>
      <c r="E381" s="30" t="s">
        <v>441</v>
      </c>
      <c r="F381" s="29"/>
      <c r="G381" s="30" t="s">
        <v>644</v>
      </c>
    </row>
    <row r="382" spans="2:7" ht="18.75" customHeight="1" x14ac:dyDescent="0.3">
      <c r="B382" s="187"/>
      <c r="C382" s="188"/>
      <c r="D382" s="299"/>
      <c r="E382" s="30" t="s">
        <v>442</v>
      </c>
      <c r="F382" s="29"/>
      <c r="G382" s="30" t="s">
        <v>568</v>
      </c>
    </row>
    <row r="383" spans="2:7" ht="18.75" customHeight="1" x14ac:dyDescent="0.3">
      <c r="B383" s="187"/>
      <c r="C383" s="188"/>
      <c r="D383" s="299"/>
      <c r="E383" s="30" t="s">
        <v>443</v>
      </c>
      <c r="F383" s="29"/>
      <c r="G383" s="30" t="s">
        <v>569</v>
      </c>
    </row>
    <row r="384" spans="2:7" ht="18.75" customHeight="1" x14ac:dyDescent="0.3">
      <c r="B384" s="144"/>
      <c r="C384" s="146"/>
      <c r="D384" s="299"/>
      <c r="E384" s="30" t="s">
        <v>444</v>
      </c>
      <c r="F384" s="29"/>
      <c r="G384" s="30" t="s">
        <v>647</v>
      </c>
    </row>
    <row r="385" spans="2:7" ht="17.5" x14ac:dyDescent="0.3">
      <c r="B385" s="303" t="s">
        <v>2166</v>
      </c>
      <c r="C385" s="303"/>
      <c r="D385" s="303"/>
      <c r="E385" s="303"/>
      <c r="F385" s="29"/>
      <c r="G385" s="30" t="s">
        <v>658</v>
      </c>
    </row>
    <row r="386" spans="2:7" ht="56.25" customHeight="1" x14ac:dyDescent="0.3">
      <c r="B386" s="273" t="s">
        <v>2167</v>
      </c>
      <c r="C386" s="276"/>
      <c r="D386" s="306" t="s">
        <v>2356</v>
      </c>
      <c r="E386" s="32" t="s">
        <v>2168</v>
      </c>
      <c r="F386" s="29"/>
      <c r="G386" s="30" t="s">
        <v>659</v>
      </c>
    </row>
    <row r="387" spans="2:7" ht="18.75" customHeight="1" x14ac:dyDescent="0.3">
      <c r="B387" s="274"/>
      <c r="C387" s="277"/>
      <c r="D387" s="306"/>
      <c r="E387" s="32" t="s">
        <v>2169</v>
      </c>
      <c r="F387" s="29"/>
      <c r="G387" s="30" t="s">
        <v>660</v>
      </c>
    </row>
    <row r="388" spans="2:7" ht="18.75" customHeight="1" x14ac:dyDescent="0.3">
      <c r="B388" s="274"/>
      <c r="C388" s="277"/>
      <c r="D388" s="306"/>
      <c r="E388" s="32" t="s">
        <v>2170</v>
      </c>
      <c r="F388" s="29"/>
      <c r="G388" s="30" t="s">
        <v>653</v>
      </c>
    </row>
    <row r="389" spans="2:7" ht="18.75" customHeight="1" x14ac:dyDescent="0.3">
      <c r="B389" s="274"/>
      <c r="C389" s="277"/>
      <c r="D389" s="306"/>
      <c r="E389" s="32" t="s">
        <v>2171</v>
      </c>
      <c r="F389" s="29"/>
      <c r="G389" s="30" t="s">
        <v>610</v>
      </c>
    </row>
    <row r="390" spans="2:7" ht="18.75" customHeight="1" x14ac:dyDescent="0.3">
      <c r="B390" s="274"/>
      <c r="C390" s="277"/>
      <c r="D390" s="306"/>
      <c r="E390" s="32" t="s">
        <v>2172</v>
      </c>
      <c r="F390" s="29"/>
      <c r="G390" s="30" t="s">
        <v>649</v>
      </c>
    </row>
    <row r="391" spans="2:7" ht="18.75" customHeight="1" x14ac:dyDescent="0.3">
      <c r="B391" s="274"/>
      <c r="C391" s="277"/>
      <c r="D391" s="306"/>
      <c r="E391" s="32" t="s">
        <v>2173</v>
      </c>
      <c r="F391" s="29"/>
      <c r="G391" s="30" t="s">
        <v>652</v>
      </c>
    </row>
    <row r="392" spans="2:7" ht="18.75" customHeight="1" x14ac:dyDescent="0.3">
      <c r="B392" s="274"/>
      <c r="C392" s="277"/>
      <c r="D392" s="306"/>
      <c r="E392" s="32" t="s">
        <v>2174</v>
      </c>
      <c r="F392" s="29"/>
      <c r="G392" s="30" t="s">
        <v>570</v>
      </c>
    </row>
    <row r="393" spans="2:7" ht="18.75" customHeight="1" x14ac:dyDescent="0.3">
      <c r="B393" s="274"/>
      <c r="C393" s="277"/>
      <c r="D393" s="306"/>
      <c r="E393" s="32" t="s">
        <v>2175</v>
      </c>
      <c r="F393" s="29"/>
      <c r="G393" s="30" t="s">
        <v>657</v>
      </c>
    </row>
    <row r="394" spans="2:7" ht="18.75" customHeight="1" x14ac:dyDescent="0.3">
      <c r="B394" s="274"/>
      <c r="C394" s="277"/>
      <c r="D394" s="306"/>
      <c r="E394" s="32" t="s">
        <v>2176</v>
      </c>
      <c r="F394" s="29"/>
      <c r="G394" s="30" t="s">
        <v>571</v>
      </c>
    </row>
    <row r="395" spans="2:7" ht="18.75" customHeight="1" x14ac:dyDescent="0.3">
      <c r="B395" s="275"/>
      <c r="C395" s="278"/>
      <c r="D395" s="306"/>
      <c r="E395" s="32" t="s">
        <v>2177</v>
      </c>
      <c r="F395" s="29"/>
      <c r="G395" s="30" t="s">
        <v>648</v>
      </c>
    </row>
    <row r="396" spans="2:7" ht="18.75" customHeight="1" x14ac:dyDescent="0.3">
      <c r="B396" s="273" t="s">
        <v>2178</v>
      </c>
      <c r="C396" s="145" t="s">
        <v>2179</v>
      </c>
      <c r="D396" s="307" t="s">
        <v>2355</v>
      </c>
      <c r="E396" s="32" t="s">
        <v>2169</v>
      </c>
      <c r="F396" s="29"/>
      <c r="G396" s="30" t="s">
        <v>650</v>
      </c>
    </row>
    <row r="397" spans="2:7" ht="18.75" customHeight="1" x14ac:dyDescent="0.3">
      <c r="B397" s="274"/>
      <c r="C397" s="188"/>
      <c r="D397" s="307"/>
      <c r="E397" s="32" t="s">
        <v>2170</v>
      </c>
      <c r="F397" s="29"/>
      <c r="G397" s="30" t="s">
        <v>651</v>
      </c>
    </row>
    <row r="398" spans="2:7" ht="18.75" customHeight="1" x14ac:dyDescent="0.3">
      <c r="B398" s="274"/>
      <c r="C398" s="188"/>
      <c r="D398" s="307"/>
      <c r="E398" s="32" t="s">
        <v>2171</v>
      </c>
      <c r="F398" s="29"/>
      <c r="G398" s="30" t="s">
        <v>662</v>
      </c>
    </row>
    <row r="399" spans="2:7" ht="18.75" customHeight="1" x14ac:dyDescent="0.3">
      <c r="B399" s="274"/>
      <c r="C399" s="188"/>
      <c r="D399" s="307"/>
      <c r="E399" s="32" t="s">
        <v>2172</v>
      </c>
      <c r="F399" s="29"/>
      <c r="G399" s="30" t="s">
        <v>654</v>
      </c>
    </row>
    <row r="400" spans="2:7" ht="18.75" customHeight="1" x14ac:dyDescent="0.3">
      <c r="B400" s="274"/>
      <c r="C400" s="188"/>
      <c r="D400" s="307"/>
      <c r="E400" s="32" t="s">
        <v>2173</v>
      </c>
      <c r="F400" s="29"/>
      <c r="G400" s="30" t="s">
        <v>661</v>
      </c>
    </row>
    <row r="401" spans="2:7" ht="18.75" customHeight="1" x14ac:dyDescent="0.3">
      <c r="B401" s="274"/>
      <c r="C401" s="188"/>
      <c r="D401" s="307"/>
      <c r="E401" s="32" t="s">
        <v>2174</v>
      </c>
      <c r="F401" s="29"/>
      <c r="G401" s="30" t="s">
        <v>663</v>
      </c>
    </row>
    <row r="402" spans="2:7" ht="18.75" customHeight="1" x14ac:dyDescent="0.3">
      <c r="B402" s="274"/>
      <c r="C402" s="188"/>
      <c r="D402" s="307"/>
      <c r="E402" s="32" t="s">
        <v>2175</v>
      </c>
      <c r="F402" s="29"/>
      <c r="G402" s="30" t="s">
        <v>664</v>
      </c>
    </row>
    <row r="403" spans="2:7" ht="18.75" customHeight="1" x14ac:dyDescent="0.3">
      <c r="B403" s="275"/>
      <c r="C403" s="146"/>
      <c r="D403" s="307"/>
      <c r="E403" s="32" t="s">
        <v>2176</v>
      </c>
      <c r="F403" s="29"/>
      <c r="G403" s="30" t="s">
        <v>665</v>
      </c>
    </row>
    <row r="404" spans="2:7" ht="18.75" customHeight="1" x14ac:dyDescent="0.3">
      <c r="B404" s="273" t="s">
        <v>2180</v>
      </c>
      <c r="C404" s="145" t="s">
        <v>2181</v>
      </c>
      <c r="D404" s="307" t="s">
        <v>2354</v>
      </c>
      <c r="E404" s="36" t="s">
        <v>2182</v>
      </c>
      <c r="F404" s="29"/>
      <c r="G404" s="30" t="s">
        <v>572</v>
      </c>
    </row>
    <row r="405" spans="2:7" ht="18.75" customHeight="1" x14ac:dyDescent="0.3">
      <c r="B405" s="274"/>
      <c r="C405" s="188"/>
      <c r="D405" s="307"/>
      <c r="E405" s="36" t="s">
        <v>2183</v>
      </c>
      <c r="F405" s="29"/>
      <c r="G405" s="30" t="s">
        <v>573</v>
      </c>
    </row>
    <row r="406" spans="2:7" ht="18.75" customHeight="1" x14ac:dyDescent="0.3">
      <c r="B406" s="274"/>
      <c r="C406" s="188"/>
      <c r="D406" s="307"/>
      <c r="E406" s="36" t="s">
        <v>455</v>
      </c>
      <c r="F406" s="29"/>
      <c r="G406" s="30" t="s">
        <v>669</v>
      </c>
    </row>
    <row r="407" spans="2:7" ht="18.75" customHeight="1" x14ac:dyDescent="0.3">
      <c r="B407" s="274"/>
      <c r="C407" s="188"/>
      <c r="D407" s="307"/>
      <c r="E407" s="36" t="s">
        <v>2184</v>
      </c>
      <c r="F407" s="29"/>
      <c r="G407" s="30" t="s">
        <v>667</v>
      </c>
    </row>
    <row r="408" spans="2:7" ht="18.75" customHeight="1" x14ac:dyDescent="0.3">
      <c r="B408" s="274"/>
      <c r="C408" s="188"/>
      <c r="D408" s="307"/>
      <c r="E408" s="36" t="s">
        <v>456</v>
      </c>
      <c r="F408" s="29"/>
      <c r="G408" s="30" t="s">
        <v>668</v>
      </c>
    </row>
    <row r="409" spans="2:7" ht="18.75" customHeight="1" x14ac:dyDescent="0.3">
      <c r="B409" s="274"/>
      <c r="C409" s="188"/>
      <c r="D409" s="307"/>
      <c r="E409" s="36" t="s">
        <v>2185</v>
      </c>
      <c r="F409" s="29"/>
      <c r="G409" s="30" t="s">
        <v>574</v>
      </c>
    </row>
    <row r="410" spans="2:7" ht="18.75" customHeight="1" x14ac:dyDescent="0.3">
      <c r="B410" s="274"/>
      <c r="C410" s="188"/>
      <c r="D410" s="307"/>
      <c r="E410" s="36" t="s">
        <v>457</v>
      </c>
      <c r="F410" s="29"/>
      <c r="G410" s="30" t="s">
        <v>670</v>
      </c>
    </row>
    <row r="411" spans="2:7" ht="18.75" customHeight="1" x14ac:dyDescent="0.3">
      <c r="B411" s="274"/>
      <c r="C411" s="188"/>
      <c r="D411" s="307"/>
      <c r="E411" s="36" t="s">
        <v>2186</v>
      </c>
      <c r="F411" s="29"/>
      <c r="G411" s="30" t="s">
        <v>575</v>
      </c>
    </row>
    <row r="412" spans="2:7" ht="18.75" customHeight="1" x14ac:dyDescent="0.3">
      <c r="B412" s="274"/>
      <c r="C412" s="188"/>
      <c r="D412" s="307"/>
      <c r="E412" s="36" t="s">
        <v>458</v>
      </c>
      <c r="F412" s="29"/>
      <c r="G412" s="30" t="s">
        <v>576</v>
      </c>
    </row>
    <row r="413" spans="2:7" ht="18.75" customHeight="1" x14ac:dyDescent="0.3">
      <c r="B413" s="274"/>
      <c r="C413" s="188"/>
      <c r="D413" s="307"/>
      <c r="E413" s="36" t="s">
        <v>2187</v>
      </c>
      <c r="F413" s="29"/>
      <c r="G413" s="30" t="s">
        <v>672</v>
      </c>
    </row>
    <row r="414" spans="2:7" ht="18.75" customHeight="1" x14ac:dyDescent="0.3">
      <c r="B414" s="274"/>
      <c r="C414" s="188"/>
      <c r="D414" s="307"/>
      <c r="E414" s="36" t="s">
        <v>459</v>
      </c>
      <c r="F414" s="29"/>
      <c r="G414" s="30" t="s">
        <v>577</v>
      </c>
    </row>
    <row r="415" spans="2:7" ht="18.75" customHeight="1" x14ac:dyDescent="0.3">
      <c r="B415" s="274"/>
      <c r="C415" s="188"/>
      <c r="D415" s="307"/>
      <c r="E415" s="36" t="s">
        <v>2188</v>
      </c>
      <c r="F415" s="29"/>
      <c r="G415" s="30" t="s">
        <v>578</v>
      </c>
    </row>
    <row r="416" spans="2:7" ht="18.75" customHeight="1" x14ac:dyDescent="0.3">
      <c r="B416" s="274"/>
      <c r="C416" s="188"/>
      <c r="D416" s="307"/>
      <c r="E416" s="36" t="s">
        <v>460</v>
      </c>
      <c r="F416" s="29"/>
      <c r="G416" s="30" t="s">
        <v>673</v>
      </c>
    </row>
    <row r="417" spans="2:7" ht="18.75" customHeight="1" x14ac:dyDescent="0.3">
      <c r="B417" s="274"/>
      <c r="C417" s="188"/>
      <c r="D417" s="307"/>
      <c r="E417" s="36" t="s">
        <v>2189</v>
      </c>
      <c r="F417" s="29"/>
      <c r="G417" s="30" t="s">
        <v>579</v>
      </c>
    </row>
    <row r="418" spans="2:7" ht="18.75" customHeight="1" x14ac:dyDescent="0.3">
      <c r="B418" s="274"/>
      <c r="C418" s="188"/>
      <c r="D418" s="307"/>
      <c r="E418" s="36" t="s">
        <v>468</v>
      </c>
      <c r="F418" s="29"/>
      <c r="G418" s="30" t="s">
        <v>580</v>
      </c>
    </row>
    <row r="419" spans="2:7" ht="18.75" customHeight="1" x14ac:dyDescent="0.3">
      <c r="B419" s="274"/>
      <c r="C419" s="188"/>
      <c r="D419" s="307"/>
      <c r="E419" s="36" t="s">
        <v>461</v>
      </c>
      <c r="F419" s="29"/>
      <c r="G419" s="30" t="s">
        <v>595</v>
      </c>
    </row>
    <row r="420" spans="2:7" ht="18.75" customHeight="1" x14ac:dyDescent="0.3">
      <c r="B420" s="275"/>
      <c r="C420" s="146"/>
      <c r="D420" s="307"/>
      <c r="E420" s="36" t="s">
        <v>462</v>
      </c>
      <c r="F420" s="29"/>
    </row>
    <row r="421" spans="2:7" ht="56.25" customHeight="1" x14ac:dyDescent="0.3">
      <c r="B421" s="273" t="s">
        <v>2190</v>
      </c>
      <c r="C421" s="145"/>
      <c r="D421" s="300" t="s">
        <v>236</v>
      </c>
      <c r="E421" s="36" t="s">
        <v>2064</v>
      </c>
    </row>
    <row r="422" spans="2:7" ht="18.75" customHeight="1" x14ac:dyDescent="0.3">
      <c r="B422" s="275"/>
      <c r="C422" s="146"/>
      <c r="D422" s="300"/>
      <c r="E422" s="36" t="s">
        <v>2065</v>
      </c>
    </row>
    <row r="423" spans="2:7" ht="35" x14ac:dyDescent="0.3">
      <c r="B423" s="20" t="s">
        <v>2191</v>
      </c>
      <c r="C423" s="8"/>
      <c r="D423" s="7" t="s">
        <v>2330</v>
      </c>
      <c r="E423" s="30" t="s">
        <v>334</v>
      </c>
    </row>
    <row r="424" spans="2:7" ht="18.75" customHeight="1" x14ac:dyDescent="0.3">
      <c r="B424" s="273" t="s">
        <v>2192</v>
      </c>
      <c r="C424" s="145"/>
      <c r="D424" s="300" t="s">
        <v>239</v>
      </c>
      <c r="E424" s="30" t="s">
        <v>470</v>
      </c>
    </row>
    <row r="425" spans="2:7" ht="18.75" customHeight="1" x14ac:dyDescent="0.3">
      <c r="B425" s="274"/>
      <c r="C425" s="188"/>
      <c r="D425" s="300"/>
      <c r="E425" s="30" t="s">
        <v>472</v>
      </c>
    </row>
    <row r="426" spans="2:7" ht="18.75" customHeight="1" x14ac:dyDescent="0.3">
      <c r="B426" s="274"/>
      <c r="C426" s="188"/>
      <c r="D426" s="300"/>
      <c r="E426" s="30" t="s">
        <v>471</v>
      </c>
    </row>
    <row r="427" spans="2:7" ht="18.75" customHeight="1" x14ac:dyDescent="0.3">
      <c r="B427" s="275"/>
      <c r="C427" s="146"/>
      <c r="D427" s="300"/>
      <c r="E427" s="30" t="s">
        <v>282</v>
      </c>
    </row>
    <row r="428" spans="2:7" ht="56.25" customHeight="1" x14ac:dyDescent="0.3">
      <c r="B428" s="143" t="s">
        <v>2193</v>
      </c>
      <c r="C428" s="145" t="s">
        <v>2194</v>
      </c>
      <c r="D428" s="299" t="s">
        <v>240</v>
      </c>
      <c r="E428" s="30" t="s">
        <v>473</v>
      </c>
    </row>
    <row r="429" spans="2:7" ht="18.75" customHeight="1" x14ac:dyDescent="0.3">
      <c r="B429" s="187"/>
      <c r="C429" s="188"/>
      <c r="D429" s="299"/>
      <c r="E429" s="30" t="s">
        <v>474</v>
      </c>
    </row>
    <row r="430" spans="2:7" ht="18.75" customHeight="1" x14ac:dyDescent="0.3">
      <c r="B430" s="144"/>
      <c r="C430" s="146"/>
      <c r="D430" s="299"/>
      <c r="E430" s="30" t="s">
        <v>282</v>
      </c>
    </row>
    <row r="431" spans="2:7" ht="56.25" customHeight="1" x14ac:dyDescent="0.3">
      <c r="B431" s="143" t="s">
        <v>2195</v>
      </c>
      <c r="C431" s="145"/>
      <c r="D431" s="300" t="s">
        <v>242</v>
      </c>
      <c r="E431" s="36" t="s">
        <v>2064</v>
      </c>
    </row>
    <row r="432" spans="2:7" ht="18.75" customHeight="1" x14ac:dyDescent="0.3">
      <c r="B432" s="144"/>
      <c r="C432" s="146"/>
      <c r="D432" s="300"/>
      <c r="E432" s="36" t="s">
        <v>2065</v>
      </c>
    </row>
    <row r="433" spans="2:5" ht="75" customHeight="1" x14ac:dyDescent="0.3">
      <c r="B433" s="143" t="s">
        <v>2196</v>
      </c>
      <c r="C433" s="145" t="s">
        <v>2197</v>
      </c>
      <c r="D433" s="299" t="s">
        <v>2353</v>
      </c>
      <c r="E433" s="36" t="s">
        <v>2064</v>
      </c>
    </row>
    <row r="434" spans="2:5" ht="18.75" customHeight="1" x14ac:dyDescent="0.3">
      <c r="B434" s="144"/>
      <c r="C434" s="146"/>
      <c r="D434" s="299"/>
      <c r="E434" s="36" t="s">
        <v>2065</v>
      </c>
    </row>
    <row r="435" spans="2:5" ht="56.25" customHeight="1" x14ac:dyDescent="0.3">
      <c r="B435" s="143" t="s">
        <v>2198</v>
      </c>
      <c r="C435" s="145" t="s">
        <v>2199</v>
      </c>
      <c r="D435" s="299" t="s">
        <v>2352</v>
      </c>
      <c r="E435" s="30" t="s">
        <v>475</v>
      </c>
    </row>
    <row r="436" spans="2:5" ht="18.75" customHeight="1" x14ac:dyDescent="0.3">
      <c r="B436" s="187"/>
      <c r="C436" s="188"/>
      <c r="D436" s="299"/>
      <c r="E436" s="30" t="s">
        <v>476</v>
      </c>
    </row>
    <row r="437" spans="2:5" ht="18.75" customHeight="1" x14ac:dyDescent="0.3">
      <c r="B437" s="187"/>
      <c r="C437" s="188"/>
      <c r="D437" s="299"/>
      <c r="E437" s="30" t="s">
        <v>477</v>
      </c>
    </row>
    <row r="438" spans="2:5" ht="18.75" customHeight="1" x14ac:dyDescent="0.3">
      <c r="B438" s="187"/>
      <c r="C438" s="188"/>
      <c r="D438" s="299"/>
      <c r="E438" s="30" t="s">
        <v>852</v>
      </c>
    </row>
    <row r="439" spans="2:5" ht="18.75" customHeight="1" x14ac:dyDescent="0.3">
      <c r="B439" s="187"/>
      <c r="C439" s="188"/>
      <c r="D439" s="299"/>
      <c r="E439" s="30" t="s">
        <v>478</v>
      </c>
    </row>
    <row r="440" spans="2:5" ht="18.75" customHeight="1" x14ac:dyDescent="0.3">
      <c r="B440" s="187"/>
      <c r="C440" s="188"/>
      <c r="D440" s="299"/>
      <c r="E440" s="30" t="s">
        <v>479</v>
      </c>
    </row>
    <row r="441" spans="2:5" ht="18.75" customHeight="1" x14ac:dyDescent="0.3">
      <c r="B441" s="187"/>
      <c r="C441" s="188"/>
      <c r="D441" s="299"/>
      <c r="E441" s="30" t="s">
        <v>480</v>
      </c>
    </row>
    <row r="442" spans="2:5" ht="18.75" customHeight="1" x14ac:dyDescent="0.3">
      <c r="B442" s="187"/>
      <c r="C442" s="188"/>
      <c r="D442" s="299"/>
      <c r="E442" s="30" t="s">
        <v>481</v>
      </c>
    </row>
    <row r="443" spans="2:5" ht="18.75" customHeight="1" x14ac:dyDescent="0.3">
      <c r="B443" s="187"/>
      <c r="C443" s="188"/>
      <c r="D443" s="299"/>
      <c r="E443" s="30" t="s">
        <v>482</v>
      </c>
    </row>
    <row r="444" spans="2:5" ht="18.75" customHeight="1" x14ac:dyDescent="0.3">
      <c r="B444" s="187"/>
      <c r="C444" s="188"/>
      <c r="D444" s="299"/>
      <c r="E444" s="30" t="s">
        <v>483</v>
      </c>
    </row>
    <row r="445" spans="2:5" ht="18.75" customHeight="1" x14ac:dyDescent="0.3">
      <c r="B445" s="187"/>
      <c r="C445" s="188"/>
      <c r="D445" s="299"/>
      <c r="E445" s="30" t="s">
        <v>484</v>
      </c>
    </row>
    <row r="446" spans="2:5" ht="18.75" customHeight="1" x14ac:dyDescent="0.3">
      <c r="B446" s="144"/>
      <c r="C446" s="146"/>
      <c r="D446" s="299"/>
      <c r="E446" s="30" t="s">
        <v>485</v>
      </c>
    </row>
    <row r="447" spans="2:5" ht="37.5" customHeight="1" x14ac:dyDescent="0.3">
      <c r="B447" s="143" t="s">
        <v>2200</v>
      </c>
      <c r="C447" s="145" t="s">
        <v>2201</v>
      </c>
      <c r="D447" s="299" t="s">
        <v>2351</v>
      </c>
      <c r="E447" s="32" t="s">
        <v>2202</v>
      </c>
    </row>
    <row r="448" spans="2:5" ht="18.75" customHeight="1" x14ac:dyDescent="0.3">
      <c r="B448" s="187"/>
      <c r="C448" s="188"/>
      <c r="D448" s="299"/>
      <c r="E448" s="32" t="s">
        <v>2203</v>
      </c>
    </row>
    <row r="449" spans="2:5" ht="18.75" customHeight="1" x14ac:dyDescent="0.3">
      <c r="B449" s="187"/>
      <c r="C449" s="188"/>
      <c r="D449" s="299"/>
      <c r="E449" s="32" t="s">
        <v>2204</v>
      </c>
    </row>
    <row r="450" spans="2:5" ht="18.75" customHeight="1" x14ac:dyDescent="0.3">
      <c r="B450" s="144"/>
      <c r="C450" s="146"/>
      <c r="D450" s="299"/>
      <c r="E450" s="32" t="s">
        <v>2205</v>
      </c>
    </row>
    <row r="451" spans="2:5" ht="56.25" customHeight="1" x14ac:dyDescent="0.3">
      <c r="B451" s="143" t="s">
        <v>2206</v>
      </c>
      <c r="C451" s="145" t="s">
        <v>2207</v>
      </c>
      <c r="D451" s="299" t="s">
        <v>2350</v>
      </c>
      <c r="E451" s="30" t="s">
        <v>490</v>
      </c>
    </row>
    <row r="452" spans="2:5" ht="18.75" customHeight="1" x14ac:dyDescent="0.3">
      <c r="B452" s="187"/>
      <c r="C452" s="188"/>
      <c r="D452" s="299"/>
      <c r="E452" s="30" t="s">
        <v>491</v>
      </c>
    </row>
    <row r="453" spans="2:5" ht="18.75" customHeight="1" x14ac:dyDescent="0.3">
      <c r="B453" s="144"/>
      <c r="C453" s="146"/>
      <c r="D453" s="299"/>
      <c r="E453" s="30" t="s">
        <v>492</v>
      </c>
    </row>
    <row r="454" spans="2:5" ht="75" customHeight="1" x14ac:dyDescent="0.3">
      <c r="B454" s="143" t="s">
        <v>2208</v>
      </c>
      <c r="C454" s="145" t="s">
        <v>2209</v>
      </c>
      <c r="D454" s="299" t="s">
        <v>2349</v>
      </c>
      <c r="E454" s="30" t="s">
        <v>493</v>
      </c>
    </row>
    <row r="455" spans="2:5" ht="18.75" customHeight="1" x14ac:dyDescent="0.3">
      <c r="B455" s="187"/>
      <c r="C455" s="188"/>
      <c r="D455" s="299"/>
      <c r="E455" s="30" t="s">
        <v>494</v>
      </c>
    </row>
    <row r="456" spans="2:5" ht="18.75" customHeight="1" x14ac:dyDescent="0.3">
      <c r="B456" s="187"/>
      <c r="C456" s="188"/>
      <c r="D456" s="299"/>
      <c r="E456" s="30" t="s">
        <v>495</v>
      </c>
    </row>
    <row r="457" spans="2:5" ht="18.75" customHeight="1" x14ac:dyDescent="0.3">
      <c r="B457" s="144"/>
      <c r="C457" s="146"/>
      <c r="D457" s="299"/>
      <c r="E457" s="30" t="s">
        <v>286</v>
      </c>
    </row>
    <row r="458" spans="2:5" ht="37.5" customHeight="1" x14ac:dyDescent="0.3">
      <c r="B458" s="143" t="s">
        <v>2210</v>
      </c>
      <c r="C458" s="145"/>
      <c r="D458" s="300" t="s">
        <v>262</v>
      </c>
      <c r="E458" s="36" t="s">
        <v>2064</v>
      </c>
    </row>
    <row r="459" spans="2:5" ht="18.75" customHeight="1" x14ac:dyDescent="0.3">
      <c r="B459" s="144"/>
      <c r="C459" s="146"/>
      <c r="D459" s="300"/>
      <c r="E459" s="36" t="s">
        <v>2065</v>
      </c>
    </row>
    <row r="460" spans="2:5" ht="37.5" customHeight="1" x14ac:dyDescent="0.3">
      <c r="B460" s="143" t="s">
        <v>2211</v>
      </c>
      <c r="C460" s="145"/>
      <c r="D460" s="300" t="s">
        <v>245</v>
      </c>
      <c r="E460" s="36" t="s">
        <v>2064</v>
      </c>
    </row>
    <row r="461" spans="2:5" ht="18.75" customHeight="1" x14ac:dyDescent="0.3">
      <c r="B461" s="144"/>
      <c r="C461" s="146"/>
      <c r="D461" s="300"/>
      <c r="E461" s="36" t="s">
        <v>2065</v>
      </c>
    </row>
    <row r="462" spans="2:5" ht="37.5" customHeight="1" x14ac:dyDescent="0.3">
      <c r="B462" s="143" t="s">
        <v>2212</v>
      </c>
      <c r="C462" s="145"/>
      <c r="D462" s="300" t="s">
        <v>247</v>
      </c>
      <c r="E462" s="36" t="s">
        <v>2064</v>
      </c>
    </row>
    <row r="463" spans="2:5" ht="18.75" customHeight="1" x14ac:dyDescent="0.3">
      <c r="B463" s="144"/>
      <c r="C463" s="146"/>
      <c r="D463" s="300"/>
      <c r="E463" s="36" t="s">
        <v>2065</v>
      </c>
    </row>
    <row r="464" spans="2:5" ht="37.5" customHeight="1" x14ac:dyDescent="0.3">
      <c r="B464" s="143" t="s">
        <v>2213</v>
      </c>
      <c r="C464" s="145" t="s">
        <v>2214</v>
      </c>
      <c r="D464" s="299" t="s">
        <v>2348</v>
      </c>
      <c r="E464" s="30" t="s">
        <v>496</v>
      </c>
    </row>
    <row r="465" spans="2:5" ht="18.75" customHeight="1" x14ac:dyDescent="0.3">
      <c r="B465" s="187"/>
      <c r="C465" s="188"/>
      <c r="D465" s="299"/>
      <c r="E465" s="30" t="s">
        <v>497</v>
      </c>
    </row>
    <row r="466" spans="2:5" ht="18.75" customHeight="1" x14ac:dyDescent="0.3">
      <c r="B466" s="187"/>
      <c r="C466" s="188"/>
      <c r="D466" s="299"/>
      <c r="E466" s="30" t="s">
        <v>498</v>
      </c>
    </row>
    <row r="467" spans="2:5" ht="18.75" customHeight="1" x14ac:dyDescent="0.3">
      <c r="B467" s="187"/>
      <c r="C467" s="188"/>
      <c r="D467" s="299"/>
      <c r="E467" s="30" t="s">
        <v>499</v>
      </c>
    </row>
    <row r="468" spans="2:5" ht="18.75" customHeight="1" x14ac:dyDescent="0.3">
      <c r="B468" s="187"/>
      <c r="C468" s="188"/>
      <c r="D468" s="299"/>
      <c r="E468" s="30" t="s">
        <v>500</v>
      </c>
    </row>
    <row r="469" spans="2:5" ht="18.75" customHeight="1" x14ac:dyDescent="0.3">
      <c r="B469" s="187"/>
      <c r="C469" s="188"/>
      <c r="D469" s="299"/>
      <c r="E469" s="30" t="s">
        <v>501</v>
      </c>
    </row>
    <row r="470" spans="2:5" ht="18.75" customHeight="1" x14ac:dyDescent="0.3">
      <c r="B470" s="187"/>
      <c r="C470" s="188"/>
      <c r="D470" s="299"/>
      <c r="E470" s="30" t="s">
        <v>502</v>
      </c>
    </row>
    <row r="471" spans="2:5" ht="18.75" customHeight="1" x14ac:dyDescent="0.3">
      <c r="B471" s="187"/>
      <c r="C471" s="188"/>
      <c r="D471" s="299"/>
      <c r="E471" s="30" t="s">
        <v>503</v>
      </c>
    </row>
    <row r="472" spans="2:5" ht="18.75" customHeight="1" x14ac:dyDescent="0.3">
      <c r="B472" s="187"/>
      <c r="C472" s="188"/>
      <c r="D472" s="299"/>
      <c r="E472" s="30" t="s">
        <v>504</v>
      </c>
    </row>
    <row r="473" spans="2:5" ht="18.75" customHeight="1" x14ac:dyDescent="0.3">
      <c r="B473" s="144"/>
      <c r="C473" s="146"/>
      <c r="D473" s="299"/>
      <c r="E473" s="30" t="s">
        <v>505</v>
      </c>
    </row>
    <row r="474" spans="2:5" ht="56.25" customHeight="1" x14ac:dyDescent="0.3">
      <c r="B474" s="143" t="s">
        <v>2215</v>
      </c>
      <c r="C474" s="145" t="s">
        <v>2216</v>
      </c>
      <c r="D474" s="299" t="s">
        <v>2305</v>
      </c>
      <c r="E474" s="36" t="s">
        <v>2064</v>
      </c>
    </row>
    <row r="475" spans="2:5" ht="18.75" customHeight="1" x14ac:dyDescent="0.3">
      <c r="B475" s="144"/>
      <c r="C475" s="146"/>
      <c r="D475" s="299"/>
      <c r="E475" s="36" t="s">
        <v>2065</v>
      </c>
    </row>
    <row r="476" spans="2:5" ht="18.75" customHeight="1" x14ac:dyDescent="0.3">
      <c r="B476" s="143" t="s">
        <v>2217</v>
      </c>
      <c r="C476" s="145"/>
      <c r="D476" s="300" t="s">
        <v>2347</v>
      </c>
      <c r="E476" s="32" t="s">
        <v>2218</v>
      </c>
    </row>
    <row r="477" spans="2:5" ht="18.75" customHeight="1" x14ac:dyDescent="0.3">
      <c r="B477" s="187"/>
      <c r="C477" s="188"/>
      <c r="D477" s="300"/>
      <c r="E477" s="32" t="s">
        <v>2219</v>
      </c>
    </row>
    <row r="478" spans="2:5" ht="18.75" customHeight="1" x14ac:dyDescent="0.3">
      <c r="B478" s="187"/>
      <c r="C478" s="188"/>
      <c r="D478" s="300"/>
      <c r="E478" s="32" t="s">
        <v>2220</v>
      </c>
    </row>
    <row r="479" spans="2:5" ht="18.75" customHeight="1" x14ac:dyDescent="0.3">
      <c r="B479" s="187"/>
      <c r="C479" s="188"/>
      <c r="D479" s="300"/>
      <c r="E479" s="32" t="s">
        <v>2221</v>
      </c>
    </row>
    <row r="480" spans="2:5" ht="18.75" customHeight="1" x14ac:dyDescent="0.3">
      <c r="B480" s="187"/>
      <c r="C480" s="188"/>
      <c r="D480" s="300"/>
      <c r="E480" s="32" t="s">
        <v>2222</v>
      </c>
    </row>
    <row r="481" spans="2:5" ht="18.75" customHeight="1" x14ac:dyDescent="0.3">
      <c r="B481" s="187"/>
      <c r="C481" s="188"/>
      <c r="D481" s="300"/>
      <c r="E481" s="32" t="s">
        <v>2223</v>
      </c>
    </row>
    <row r="482" spans="2:5" ht="18.75" customHeight="1" x14ac:dyDescent="0.3">
      <c r="B482" s="187"/>
      <c r="C482" s="188"/>
      <c r="D482" s="300"/>
      <c r="E482" s="32" t="s">
        <v>2224</v>
      </c>
    </row>
    <row r="483" spans="2:5" ht="18.75" customHeight="1" x14ac:dyDescent="0.3">
      <c r="B483" s="187"/>
      <c r="C483" s="188"/>
      <c r="D483" s="300"/>
      <c r="E483" s="32" t="s">
        <v>2225</v>
      </c>
    </row>
    <row r="484" spans="2:5" ht="18.75" customHeight="1" x14ac:dyDescent="0.3">
      <c r="B484" s="187"/>
      <c r="C484" s="188"/>
      <c r="D484" s="300"/>
      <c r="E484" s="32" t="s">
        <v>514</v>
      </c>
    </row>
    <row r="485" spans="2:5" ht="18.75" customHeight="1" x14ac:dyDescent="0.3">
      <c r="B485" s="144"/>
      <c r="C485" s="146"/>
      <c r="D485" s="300"/>
      <c r="E485" s="32" t="s">
        <v>2226</v>
      </c>
    </row>
    <row r="486" spans="2:5" ht="90" x14ac:dyDescent="0.3">
      <c r="B486" s="15" t="s">
        <v>2227</v>
      </c>
      <c r="C486" s="8" t="s">
        <v>2228</v>
      </c>
      <c r="D486" s="9" t="s">
        <v>2346</v>
      </c>
      <c r="E486" s="32" t="s">
        <v>2312</v>
      </c>
    </row>
    <row r="487" spans="2:5" ht="93.75" customHeight="1" x14ac:dyDescent="0.3">
      <c r="B487" s="143" t="s">
        <v>2229</v>
      </c>
      <c r="C487" s="145"/>
      <c r="D487" s="300" t="s">
        <v>128</v>
      </c>
      <c r="E487" s="30" t="s">
        <v>515</v>
      </c>
    </row>
    <row r="488" spans="2:5" ht="18.75" customHeight="1" x14ac:dyDescent="0.3">
      <c r="B488" s="144"/>
      <c r="C488" s="146"/>
      <c r="D488" s="300"/>
      <c r="E488" s="30" t="s">
        <v>516</v>
      </c>
    </row>
    <row r="489" spans="2:5" ht="18.75" customHeight="1" x14ac:dyDescent="0.3">
      <c r="B489" s="143" t="s">
        <v>2230</v>
      </c>
      <c r="C489" s="145"/>
      <c r="D489" s="300" t="s">
        <v>73</v>
      </c>
      <c r="E489" s="30" t="s">
        <v>517</v>
      </c>
    </row>
    <row r="490" spans="2:5" ht="18.75" customHeight="1" x14ac:dyDescent="0.3">
      <c r="B490" s="187"/>
      <c r="C490" s="188"/>
      <c r="D490" s="300"/>
      <c r="E490" s="30" t="s">
        <v>518</v>
      </c>
    </row>
    <row r="491" spans="2:5" ht="18.75" customHeight="1" x14ac:dyDescent="0.3">
      <c r="B491" s="144"/>
      <c r="C491" s="146"/>
      <c r="D491" s="300"/>
      <c r="E491" s="30" t="s">
        <v>282</v>
      </c>
    </row>
    <row r="492" spans="2:5" ht="108" x14ac:dyDescent="0.3">
      <c r="B492" s="15" t="s">
        <v>2231</v>
      </c>
      <c r="C492" s="10" t="s">
        <v>2232</v>
      </c>
      <c r="D492" s="9" t="s">
        <v>2345</v>
      </c>
      <c r="E492" s="30" t="s">
        <v>252</v>
      </c>
    </row>
    <row r="493" spans="2:5" ht="37.5" customHeight="1" x14ac:dyDescent="0.3">
      <c r="B493" s="143" t="s">
        <v>2233</v>
      </c>
      <c r="C493" s="145"/>
      <c r="D493" s="300" t="s">
        <v>254</v>
      </c>
      <c r="E493" s="36" t="s">
        <v>2064</v>
      </c>
    </row>
    <row r="494" spans="2:5" ht="18.75" customHeight="1" x14ac:dyDescent="0.3">
      <c r="B494" s="144"/>
      <c r="C494" s="146"/>
      <c r="D494" s="300"/>
      <c r="E494" s="36" t="s">
        <v>2065</v>
      </c>
    </row>
    <row r="495" spans="2:5" ht="37.5" customHeight="1" x14ac:dyDescent="0.3">
      <c r="B495" s="143" t="s">
        <v>2234</v>
      </c>
      <c r="C495" s="145" t="s">
        <v>2235</v>
      </c>
      <c r="D495" s="299" t="s">
        <v>2344</v>
      </c>
      <c r="E495" s="30" t="s">
        <v>519</v>
      </c>
    </row>
    <row r="496" spans="2:5" ht="18.75" customHeight="1" x14ac:dyDescent="0.3">
      <c r="B496" s="187"/>
      <c r="C496" s="188"/>
      <c r="D496" s="299"/>
      <c r="E496" s="30" t="s">
        <v>520</v>
      </c>
    </row>
    <row r="497" spans="2:5" ht="18.75" customHeight="1" x14ac:dyDescent="0.3">
      <c r="B497" s="144"/>
      <c r="C497" s="146"/>
      <c r="D497" s="299"/>
      <c r="E497" s="30" t="s">
        <v>521</v>
      </c>
    </row>
    <row r="498" spans="2:5" ht="37.5" customHeight="1" x14ac:dyDescent="0.3">
      <c r="B498" s="143" t="s">
        <v>2236</v>
      </c>
      <c r="C498" s="145" t="s">
        <v>2237</v>
      </c>
      <c r="D498" s="299" t="s">
        <v>2343</v>
      </c>
      <c r="E498" s="30" t="s">
        <v>522</v>
      </c>
    </row>
    <row r="499" spans="2:5" ht="18.75" customHeight="1" x14ac:dyDescent="0.3">
      <c r="B499" s="187"/>
      <c r="C499" s="188"/>
      <c r="D499" s="299"/>
      <c r="E499" s="30" t="s">
        <v>523</v>
      </c>
    </row>
    <row r="500" spans="2:5" ht="18.75" customHeight="1" x14ac:dyDescent="0.3">
      <c r="B500" s="187"/>
      <c r="C500" s="188"/>
      <c r="D500" s="299"/>
      <c r="E500" s="30" t="s">
        <v>524</v>
      </c>
    </row>
    <row r="501" spans="2:5" ht="18.75" customHeight="1" x14ac:dyDescent="0.3">
      <c r="B501" s="187"/>
      <c r="C501" s="188"/>
      <c r="D501" s="299"/>
      <c r="E501" s="30" t="s">
        <v>525</v>
      </c>
    </row>
    <row r="502" spans="2:5" ht="18.75" customHeight="1" x14ac:dyDescent="0.3">
      <c r="B502" s="187"/>
      <c r="C502" s="188"/>
      <c r="D502" s="299"/>
      <c r="E502" s="30" t="s">
        <v>526</v>
      </c>
    </row>
    <row r="503" spans="2:5" ht="18.75" customHeight="1" x14ac:dyDescent="0.3">
      <c r="B503" s="187"/>
      <c r="C503" s="188"/>
      <c r="D503" s="299"/>
      <c r="E503" s="30" t="s">
        <v>527</v>
      </c>
    </row>
    <row r="504" spans="2:5" ht="18.75" customHeight="1" x14ac:dyDescent="0.3">
      <c r="B504" s="144"/>
      <c r="C504" s="146"/>
      <c r="D504" s="299"/>
      <c r="E504" s="30" t="s">
        <v>489</v>
      </c>
    </row>
    <row r="505" spans="2:5" ht="37.5" customHeight="1" x14ac:dyDescent="0.3">
      <c r="B505" s="143" t="s">
        <v>2238</v>
      </c>
      <c r="C505" s="145"/>
      <c r="D505" s="300" t="s">
        <v>2342</v>
      </c>
      <c r="E505" s="32" t="s">
        <v>2239</v>
      </c>
    </row>
    <row r="506" spans="2:5" ht="18.75" customHeight="1" x14ac:dyDescent="0.3">
      <c r="B506" s="187"/>
      <c r="C506" s="188"/>
      <c r="D506" s="300"/>
      <c r="E506" s="32" t="s">
        <v>2240</v>
      </c>
    </row>
    <row r="507" spans="2:5" ht="18.75" customHeight="1" x14ac:dyDescent="0.3">
      <c r="B507" s="187"/>
      <c r="C507" s="188"/>
      <c r="D507" s="300"/>
      <c r="E507" s="32" t="s">
        <v>2241</v>
      </c>
    </row>
    <row r="508" spans="2:5" ht="18.75" customHeight="1" x14ac:dyDescent="0.3">
      <c r="B508" s="187"/>
      <c r="C508" s="188"/>
      <c r="D508" s="300"/>
      <c r="E508" s="32" t="s">
        <v>2242</v>
      </c>
    </row>
    <row r="509" spans="2:5" ht="18.75" customHeight="1" x14ac:dyDescent="0.3">
      <c r="B509" s="187"/>
      <c r="C509" s="188"/>
      <c r="D509" s="300"/>
      <c r="E509" s="32" t="s">
        <v>2243</v>
      </c>
    </row>
    <row r="510" spans="2:5" ht="18.75" customHeight="1" x14ac:dyDescent="0.3">
      <c r="B510" s="144"/>
      <c r="C510" s="146"/>
      <c r="D510" s="300"/>
      <c r="E510" s="32" t="s">
        <v>2065</v>
      </c>
    </row>
    <row r="511" spans="2:5" ht="75" customHeight="1" x14ac:dyDescent="0.3">
      <c r="B511" s="143" t="s">
        <v>2244</v>
      </c>
      <c r="C511" s="145"/>
      <c r="D511" s="300" t="s">
        <v>258</v>
      </c>
      <c r="E511" s="32" t="s">
        <v>533</v>
      </c>
    </row>
    <row r="512" spans="2:5" ht="15.75" customHeight="1" x14ac:dyDescent="0.35">
      <c r="B512" s="187"/>
      <c r="C512" s="188"/>
      <c r="D512" s="300"/>
      <c r="E512" s="37" t="s">
        <v>534</v>
      </c>
    </row>
    <row r="513" spans="2:5" ht="15.75" customHeight="1" x14ac:dyDescent="0.35">
      <c r="B513" s="144"/>
      <c r="C513" s="146"/>
      <c r="D513" s="300"/>
      <c r="E513" s="37" t="s">
        <v>282</v>
      </c>
    </row>
  </sheetData>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12.§ (2) LC</vt:lpstr>
      <vt:lpstr>GHG emission targets</vt:lpstr>
      <vt:lpstr>Drop-down list</vt:lpstr>
      <vt:lpstr>'12.§ (2) LC'!_ftn1</vt:lpstr>
      <vt:lpstr>'12.§ (2) LC'!Nyomtatási_terület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2025-03-17T12:47:35Z</dcterms:modified>
</cp:coreProperties>
</file>