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HSNM/r4fHURMNYK4dBLbZ8CwzQbz2QoneMJy1Q0CuON67Swb2O3Xt2oIN6ZMavYKljQU2hEwnVuDk3ASwP4l4A==" workbookSaltValue="Taoi4LDTXCvsgAjut189Bw==" workbookSpinCount="100000" lockStructure="1"/>
  <bookViews>
    <workbookView xWindow="28680" yWindow="-120" windowWidth="29040" windowHeight="17520" activeTab="1"/>
  </bookViews>
  <sheets>
    <sheet name="Data sheet" sheetId="33" r:id="rId1"/>
    <sheet name="4.§ (10)f MeSC OECD" sheetId="5" r:id="rId2"/>
    <sheet name="GHG emission targets" sheetId="34" r:id="rId3"/>
    <sheet name="Drop-down list" sheetId="6" state="hidden" r:id="rId4"/>
  </sheets>
  <definedNames>
    <definedName name="_xlnm._FilterDatabase" localSheetId="1" hidden="1">'4.§ (10)f MeSC OECD'!$A$3:$N$429</definedName>
    <definedName name="_ftn1" localSheetId="1">'4.§ (10)f MeSC OECD'!$G$89</definedName>
    <definedName name="_ftnref1" localSheetId="1">'4.§ (10)f MeSC OECD'!#REF!</definedName>
    <definedName name="LINK_2">#REF!</definedName>
    <definedName name="LINK_4">#REF!</definedName>
    <definedName name="_xlnm.Print_Area" localSheetId="1">'4.§ (10)f MeSC OECD'!$A$2:$K$428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8" i="5" l="1"/>
  <c r="N146" i="5"/>
  <c r="N113" i="5"/>
  <c r="N221" i="5"/>
  <c r="N162" i="5"/>
  <c r="N129" i="5"/>
  <c r="N355" i="5" l="1"/>
  <c r="N247" i="5" l="1"/>
  <c r="N246" i="5"/>
  <c r="N74" i="5"/>
  <c r="N73" i="5"/>
  <c r="N72" i="5"/>
  <c r="N71" i="5"/>
  <c r="N70" i="5"/>
  <c r="N69" i="5"/>
  <c r="N68" i="5"/>
  <c r="N67" i="5"/>
  <c r="N66" i="5"/>
  <c r="N65" i="5"/>
  <c r="N64" i="5"/>
  <c r="N63" i="5"/>
  <c r="N62" i="5"/>
  <c r="N61" i="5"/>
  <c r="N60" i="5"/>
  <c r="N44" i="5"/>
  <c r="N42" i="5"/>
  <c r="N40" i="5"/>
  <c r="N343" i="5" l="1"/>
  <c r="N333" i="5"/>
  <c r="N229" i="5"/>
  <c r="N227" i="5"/>
  <c r="N223" i="5"/>
  <c r="N222" i="5"/>
  <c r="N220" i="5"/>
  <c r="N219" i="5"/>
  <c r="N217" i="5"/>
  <c r="N215" i="5"/>
  <c r="N213" i="5"/>
  <c r="N211" i="5"/>
  <c r="N209" i="5"/>
  <c r="N207" i="5"/>
  <c r="N206" i="5"/>
  <c r="N204" i="5"/>
  <c r="N202" i="5"/>
  <c r="N200" i="5"/>
  <c r="N198" i="5"/>
  <c r="N196" i="5"/>
  <c r="N187" i="5"/>
  <c r="N193" i="5"/>
  <c r="N171" i="5"/>
  <c r="N173" i="5"/>
  <c r="N175" i="5"/>
  <c r="N59" i="5"/>
  <c r="N58" i="5"/>
  <c r="N57" i="5"/>
  <c r="N56" i="5"/>
  <c r="N55" i="5"/>
  <c r="N54" i="5"/>
  <c r="N53" i="5"/>
  <c r="N52" i="5"/>
  <c r="N51" i="5"/>
  <c r="N50" i="5"/>
  <c r="N49" i="5"/>
  <c r="N48" i="5"/>
  <c r="N47" i="5"/>
  <c r="N46" i="5"/>
  <c r="N45" i="5"/>
  <c r="J164" i="5"/>
  <c r="N164" i="5" s="1"/>
  <c r="J163" i="5"/>
  <c r="N163" i="5" s="1"/>
  <c r="N427" i="5"/>
  <c r="N428" i="5"/>
  <c r="N425" i="5"/>
  <c r="N424" i="5"/>
  <c r="N423" i="5"/>
  <c r="N422" i="5"/>
  <c r="N421" i="5"/>
  <c r="N420" i="5"/>
  <c r="N419" i="5"/>
  <c r="N416" i="5"/>
  <c r="N415" i="5"/>
  <c r="N414" i="5"/>
  <c r="N413" i="5"/>
  <c r="N412" i="5"/>
  <c r="N411" i="5"/>
  <c r="N410" i="5"/>
  <c r="N409" i="5"/>
  <c r="N397" i="5"/>
  <c r="N396" i="5"/>
  <c r="N395" i="5"/>
  <c r="N393" i="5"/>
  <c r="N392" i="5"/>
  <c r="N391" i="5"/>
  <c r="N383" i="5"/>
  <c r="N382" i="5"/>
  <c r="N381" i="5"/>
  <c r="N352" i="5"/>
  <c r="N351" i="5"/>
  <c r="N350" i="5"/>
  <c r="N349" i="5"/>
  <c r="N348" i="5"/>
  <c r="N347" i="5"/>
  <c r="N346" i="5"/>
  <c r="N345" i="5"/>
  <c r="N342" i="5"/>
  <c r="N341" i="5"/>
  <c r="N340" i="5"/>
  <c r="N339" i="5"/>
  <c r="N338" i="5"/>
  <c r="N337" i="5"/>
  <c r="N335" i="5"/>
  <c r="N334" i="5"/>
  <c r="N331" i="5"/>
  <c r="N330" i="5"/>
  <c r="N329" i="5"/>
  <c r="N328" i="5"/>
  <c r="N327" i="5"/>
  <c r="N326" i="5"/>
  <c r="N325" i="5"/>
  <c r="N324" i="5"/>
  <c r="N323" i="5"/>
  <c r="N322" i="5"/>
  <c r="N321" i="5"/>
  <c r="N320" i="5"/>
  <c r="N319" i="5"/>
  <c r="N318" i="5"/>
  <c r="N317" i="5"/>
  <c r="N316" i="5"/>
  <c r="N315" i="5"/>
  <c r="N314" i="5"/>
  <c r="N312" i="5"/>
  <c r="N311" i="5"/>
  <c r="N310" i="5"/>
  <c r="N309" i="5"/>
  <c r="N308" i="5"/>
  <c r="N307" i="5"/>
  <c r="N306" i="5"/>
  <c r="N305" i="5"/>
  <c r="N304" i="5"/>
  <c r="N303" i="5"/>
  <c r="N302" i="5"/>
  <c r="N301" i="5"/>
  <c r="N300" i="5"/>
  <c r="N299" i="5"/>
  <c r="N298" i="5"/>
  <c r="N297" i="5"/>
  <c r="N296" i="5"/>
  <c r="N295" i="5"/>
  <c r="N292" i="5"/>
  <c r="N291" i="5"/>
  <c r="N290" i="5"/>
  <c r="N289" i="5"/>
  <c r="N288" i="5"/>
  <c r="N287" i="5"/>
  <c r="N286" i="5"/>
  <c r="N285" i="5"/>
  <c r="N284" i="5"/>
  <c r="N283" i="5"/>
  <c r="N270" i="5"/>
  <c r="N271" i="5"/>
  <c r="N272" i="5"/>
  <c r="N273" i="5"/>
  <c r="N274" i="5"/>
  <c r="N275" i="5"/>
  <c r="N276" i="5"/>
  <c r="N277" i="5"/>
  <c r="N278" i="5"/>
  <c r="N279" i="5"/>
  <c r="N280" i="5"/>
  <c r="N281" i="5"/>
  <c r="N269" i="5"/>
  <c r="N268" i="5"/>
  <c r="N267" i="5"/>
  <c r="N266" i="5"/>
  <c r="N265" i="5"/>
  <c r="N264" i="5"/>
  <c r="N263" i="5"/>
  <c r="N262" i="5"/>
  <c r="N261" i="5"/>
  <c r="N260" i="5"/>
  <c r="N259" i="5"/>
  <c r="N258" i="5"/>
  <c r="N257" i="5"/>
  <c r="N256" i="5"/>
  <c r="N254" i="5"/>
  <c r="N255" i="5"/>
  <c r="N253" i="5"/>
  <c r="N252" i="5"/>
  <c r="N251" i="5"/>
  <c r="N250" i="5"/>
  <c r="N249" i="5"/>
  <c r="N248" i="5"/>
  <c r="N245" i="5"/>
  <c r="N244" i="5"/>
  <c r="N243" i="5"/>
  <c r="N242" i="5"/>
  <c r="N241" i="5"/>
  <c r="N233" i="5"/>
  <c r="N232" i="5"/>
  <c r="N231" i="5"/>
  <c r="N230" i="5"/>
  <c r="N228" i="5"/>
  <c r="N225" i="5"/>
  <c r="N224" i="5"/>
  <c r="N218" i="5"/>
  <c r="N216" i="5"/>
  <c r="N214" i="5"/>
  <c r="N212" i="5"/>
  <c r="N210" i="5"/>
  <c r="N205" i="5"/>
  <c r="N203" i="5"/>
  <c r="N201" i="5"/>
  <c r="N199" i="5"/>
  <c r="N197" i="5"/>
  <c r="N195" i="5"/>
  <c r="N194" i="5"/>
  <c r="N192" i="5"/>
  <c r="N191" i="5"/>
  <c r="N190" i="5"/>
  <c r="N189" i="5"/>
  <c r="N188" i="5"/>
  <c r="N186" i="5"/>
  <c r="N185" i="5"/>
  <c r="N184" i="5"/>
  <c r="N183" i="5"/>
  <c r="N182" i="5"/>
  <c r="N181" i="5"/>
  <c r="N180" i="5"/>
  <c r="N179" i="5"/>
  <c r="N178" i="5"/>
  <c r="N177" i="5"/>
  <c r="N176" i="5"/>
  <c r="N174" i="5"/>
  <c r="N172" i="5"/>
  <c r="N170" i="5"/>
  <c r="N169" i="5"/>
  <c r="N168" i="5"/>
  <c r="N167" i="5"/>
  <c r="N166" i="5"/>
  <c r="N165"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30" i="5"/>
  <c r="N128" i="5"/>
  <c r="N127" i="5"/>
  <c r="N126" i="5"/>
  <c r="N125" i="5"/>
  <c r="N124" i="5"/>
  <c r="N123" i="5"/>
  <c r="N122" i="5"/>
  <c r="N121" i="5"/>
  <c r="N120" i="5"/>
  <c r="N119" i="5"/>
  <c r="N118" i="5"/>
  <c r="N117" i="5"/>
  <c r="N116" i="5"/>
  <c r="N115" i="5"/>
  <c r="N114" i="5"/>
  <c r="N111" i="5"/>
  <c r="N112"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78" i="5"/>
  <c r="N77" i="5"/>
  <c r="N75" i="5"/>
  <c r="N43" i="5"/>
  <c r="N41" i="5"/>
  <c r="N39" i="5"/>
  <c r="N38" i="5"/>
  <c r="N35" i="5"/>
  <c r="N33" i="5"/>
  <c r="N32" i="5"/>
  <c r="N30" i="5"/>
  <c r="N29" i="5"/>
  <c r="N28" i="5"/>
  <c r="N27" i="5"/>
  <c r="N26" i="5"/>
  <c r="N25" i="5"/>
  <c r="N23" i="5"/>
  <c r="N10" i="5"/>
  <c r="N9" i="5"/>
  <c r="N11" i="5"/>
  <c r="N6" i="5"/>
  <c r="N5" i="5"/>
  <c r="N7" i="5"/>
  <c r="N8" i="5"/>
  <c r="N417" i="5"/>
  <c r="N380" i="5"/>
  <c r="N379" i="5"/>
  <c r="N378" i="5"/>
  <c r="N376" i="5"/>
  <c r="N374" i="5"/>
  <c r="N372" i="5"/>
  <c r="N370" i="5"/>
  <c r="N368" i="5"/>
  <c r="N366" i="5"/>
  <c r="N363" i="5"/>
  <c r="N353" i="5"/>
  <c r="N24" i="5"/>
  <c r="N429" i="5"/>
  <c r="N426" i="5"/>
  <c r="N418" i="5"/>
  <c r="N407" i="5"/>
  <c r="N406" i="5"/>
  <c r="N405" i="5"/>
  <c r="N404" i="5"/>
  <c r="N403" i="5"/>
  <c r="N402" i="5"/>
  <c r="N401" i="5"/>
  <c r="N400" i="5"/>
  <c r="N399" i="5"/>
  <c r="N398" i="5"/>
  <c r="N394" i="5"/>
  <c r="N390" i="5"/>
  <c r="N389" i="5"/>
  <c r="N388" i="5"/>
  <c r="N387" i="5"/>
  <c r="N386" i="5"/>
  <c r="N385" i="5"/>
  <c r="N384" i="5"/>
  <c r="N377" i="5"/>
  <c r="N375" i="5"/>
  <c r="N373" i="5"/>
  <c r="N371" i="5"/>
  <c r="N369" i="5"/>
  <c r="N367" i="5"/>
  <c r="N365" i="5"/>
  <c r="N364" i="5"/>
  <c r="N362" i="5"/>
  <c r="N361" i="5"/>
  <c r="N360" i="5"/>
  <c r="N359" i="5"/>
  <c r="N358" i="5"/>
  <c r="N357" i="5"/>
  <c r="N356" i="5"/>
  <c r="N354" i="5"/>
  <c r="N293" i="5"/>
  <c r="N282" i="5"/>
  <c r="N240" i="5"/>
  <c r="N239" i="5"/>
  <c r="N238" i="5"/>
  <c r="N237" i="5"/>
  <c r="N236" i="5"/>
  <c r="N235" i="5"/>
  <c r="N234" i="5"/>
  <c r="N80" i="5"/>
  <c r="N79" i="5"/>
  <c r="N34" i="5"/>
  <c r="N31" i="5"/>
  <c r="N22" i="5"/>
  <c r="N21" i="5"/>
  <c r="N20" i="5"/>
  <c r="N19" i="5"/>
  <c r="N18" i="5"/>
  <c r="N17" i="5"/>
  <c r="N16" i="5"/>
  <c r="N15" i="5"/>
  <c r="N14" i="5"/>
  <c r="N13" i="5"/>
  <c r="N12" i="5"/>
</calcChain>
</file>

<file path=xl/sharedStrings.xml><?xml version="1.0" encoding="utf-8"?>
<sst xmlns="http://schemas.openxmlformats.org/spreadsheetml/2006/main" count="2424" uniqueCount="2126">
  <si>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</si>
  <si>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</si>
  <si>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</si>
  <si>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</si>
  <si>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</si>
  <si>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</si>
  <si>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</si>
  <si>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</si>
  <si>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</si>
  <si>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</si>
  <si>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</si>
  <si>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</si>
  <si>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</si>
  <si>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</si>
  <si>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</si>
  <si>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</si>
  <si>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</si>
  <si>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</si>
  <si>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</si>
  <si>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</si>
  <si>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</si>
  <si>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</si>
  <si>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</si>
  <si>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</si>
  <si>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Business ethics</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</si>
  <si>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</si>
  <si>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</si>
  <si>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</si>
  <si>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</si>
  <si>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</si>
  <si>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</si>
  <si>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</si>
  <si>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</si>
  <si>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</si>
  <si>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</si>
  <si>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</si>
  <si>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</si>
  <si>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</si>
  <si>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</si>
  <si>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</si>
  <si>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</si>
  <si>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</si>
  <si>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</si>
  <si>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</si>
  <si>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</si>
  <si>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</si>
  <si>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</si>
  <si>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</si>
  <si>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</si>
  <si>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</si>
  <si>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</si>
  <si>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</si>
  <si>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</si>
  <si>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</si>
  <si>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</si>
  <si>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</si>
  <si>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</si>
  <si>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</si>
  <si>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</si>
  <si>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</si>
  <si>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</si>
  <si>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</si>
  <si>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</si>
  <si>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</si>
  <si>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</si>
  <si>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</si>
  <si>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</si>
  <si>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</si>
  <si>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</si>
  <si>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</si>
  <si>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</si>
  <si>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</si>
  <si>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</si>
  <si>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</si>
  <si>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</si>
  <si>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</si>
  <si>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</si>
  <si>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</si>
  <si>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</si>
  <si>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</si>
  <si>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</si>
  <si>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</si>
  <si>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</si>
  <si>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</si>
  <si>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</si>
  <si>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</si>
  <si>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</si>
  <si>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</si>
  <si>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</si>
  <si>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</si>
  <si>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</si>
  <si>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</si>
  <si>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</si>
  <si>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</si>
  <si>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</si>
  <si>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</si>
  <si>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</si>
  <si>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</si>
  <si>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</si>
  <si>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</si>
  <si>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</si>
  <si>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</si>
  <si>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</si>
  <si>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</si>
  <si>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</si>
  <si>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</si>
  <si>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</si>
  <si>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</si>
  <si>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</si>
  <si>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</si>
  <si>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</si>
  <si>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</si>
  <si>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</si>
  <si>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</si>
  <si>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</si>
  <si>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</si>
  <si>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</si>
  <si>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</si>
  <si>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</si>
  <si>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</si>
  <si>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</si>
  <si>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</si>
  <si>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</si>
  <si>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</si>
  <si>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</si>
  <si>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</si>
  <si>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</si>
  <si>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</si>
  <si>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</si>
  <si>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</si>
  <si>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</si>
  <si>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</si>
  <si>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</si>
  <si>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</si>
  <si>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</si>
  <si>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</si>
  <si>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</si>
  <si>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</si>
  <si>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</si>
  <si>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</si>
  <si>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</si>
  <si>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</si>
  <si>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</si>
  <si>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</si>
  <si>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</si>
  <si>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</si>
  <si>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</si>
  <si>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</si>
  <si>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</si>
  <si>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</si>
  <si>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</si>
  <si>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</si>
  <si>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</si>
  <si>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</si>
  <si>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</si>
  <si>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</si>
  <si>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</si>
  <si>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</si>
  <si>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</si>
  <si>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</si>
  <si>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</si>
  <si>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</si>
  <si>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</si>
  <si>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</si>
  <si>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</si>
  <si>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</si>
  <si>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</si>
  <si>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</si>
  <si>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</si>
  <si>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</si>
  <si>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</si>
  <si>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</si>
  <si>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</si>
  <si>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</si>
  <si>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</si>
  <si>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</si>
  <si>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</si>
  <si>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</si>
  <si>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</si>
  <si>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</si>
  <si>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</si>
  <si>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</si>
  <si>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</si>
  <si>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</si>
  <si>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</si>
  <si>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</si>
  <si>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</si>
  <si>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</si>
  <si>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</si>
  <si>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</si>
  <si>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</si>
  <si>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</si>
  <si>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</si>
  <si>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</si>
  <si>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</si>
  <si>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</si>
  <si>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</si>
  <si>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</si>
  <si>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</si>
  <si>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</si>
  <si>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</si>
  <si>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</si>
  <si>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</si>
  <si>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</si>
  <si>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</si>
  <si>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</si>
  <si>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</si>
  <si>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</si>
  <si>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</si>
  <si>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</si>
  <si>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</si>
  <si>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</si>
  <si>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</si>
  <si>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</si>
  <si>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</si>
  <si>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</si>
  <si>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</si>
  <si>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</si>
  <si>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</si>
  <si>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</si>
  <si>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</si>
  <si>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</si>
  <si>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</si>
  <si>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</si>
  <si>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</si>
  <si>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</si>
  <si>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</si>
  <si>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</si>
  <si>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</si>
  <si>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</si>
  <si>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</si>
  <si>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</si>
  <si>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</si>
  <si>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</si>
  <si>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</si>
  <si>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</si>
  <si>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</si>
  <si>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</si>
  <si>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</si>
  <si>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</si>
  <si>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</si>
  <si>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</si>
  <si>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</si>
  <si>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</si>
  <si>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</si>
  <si>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</si>
  <si>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</si>
  <si>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</si>
  <si>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</si>
  <si>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</si>
  <si>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</si>
  <si>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</si>
  <si>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</si>
  <si>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</si>
  <si>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</si>
  <si>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</si>
  <si>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</si>
  <si>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</si>
  <si>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</si>
  <si>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</si>
  <si>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</si>
  <si>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</si>
  <si>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</si>
  <si>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</si>
  <si>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</si>
  <si>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</si>
  <si>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</si>
  <si>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</si>
  <si>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</si>
  <si>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</si>
  <si>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</si>
  <si>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</si>
  <si>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</si>
  <si>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</si>
  <si>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</si>
  <si>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</si>
  <si>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</si>
  <si>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</si>
  <si>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</si>
  <si>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</si>
  <si>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</si>
  <si>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</si>
  <si>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</si>
  <si>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</si>
  <si>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</si>
  <si>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</si>
  <si>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</si>
  <si>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</si>
  <si>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</si>
  <si>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</si>
  <si>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</si>
  <si>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</si>
  <si>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</si>
  <si>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</si>
  <si>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</si>
  <si>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</si>
  <si>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</si>
  <si>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</si>
  <si>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</si>
  <si>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</si>
  <si>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</si>
  <si>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</si>
  <si>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</si>
  <si>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</si>
  <si>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</si>
  <si>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</si>
  <si>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</si>
  <si>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</si>
  <si>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</si>
  <si>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</si>
  <si>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</si>
  <si>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</si>
  <si>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</si>
  <si>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</si>
  <si>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</si>
  <si>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</si>
  <si>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</si>
  <si>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</si>
  <si>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</si>
  <si>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</si>
  <si>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</si>
  <si>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</si>
  <si>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</si>
  <si>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</si>
  <si>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</si>
  <si>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</si>
  <si>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</si>
  <si>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</si>
  <si>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</si>
  <si>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</si>
  <si>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</si>
  <si>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</si>
  <si>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</si>
  <si>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</si>
  <si>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</si>
  <si>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</si>
  <si>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</si>
  <si>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</si>
  <si>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</si>
  <si>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</si>
  <si>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</si>
  <si>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</si>
  <si>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</si>
  <si>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</si>
  <si>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</si>
  <si>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</si>
  <si>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</si>
  <si>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</si>
  <si>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</si>
  <si>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</si>
  <si>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</si>
  <si>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</si>
  <si>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</si>
  <si>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</si>
  <si>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</si>
  <si>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</si>
  <si>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</si>
  <si>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</si>
  <si>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</si>
  <si>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</si>
  <si>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</si>
  <si>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</si>
  <si>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</si>
  <si>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</si>
  <si>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</si>
  <si>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</si>
  <si>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</si>
  <si>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</si>
  <si>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</si>
  <si>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</si>
  <si>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</si>
  <si>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</si>
  <si>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</si>
  <si>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</si>
  <si>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</si>
  <si>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</si>
  <si>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</si>
  <si>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</si>
  <si>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</si>
  <si>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</si>
  <si>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</si>
  <si>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</si>
  <si>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</si>
  <si>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</si>
  <si>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</si>
  <si>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</si>
  <si>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</si>
  <si>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</si>
  <si>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</si>
  <si>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</si>
  <si>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</si>
  <si>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</si>
  <si>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</si>
  <si>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</si>
  <si>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</si>
  <si>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</si>
  <si>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</si>
  <si>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</si>
  <si>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</si>
  <si>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</si>
  <si>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</si>
  <si>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</si>
  <si>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</si>
  <si>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</si>
  <si>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</si>
  <si>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</si>
  <si>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</si>
  <si>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</si>
  <si>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</si>
  <si>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</si>
  <si>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</si>
  <si>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</si>
  <si>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No, it does not have any of these.</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</si>
  <si>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</si>
  <si>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</si>
  <si>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</si>
  <si>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</si>
  <si>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</si>
  <si>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</si>
  <si>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</si>
  <si>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</si>
  <si>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</si>
  <si>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</si>
  <si>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</si>
  <si>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</si>
  <si>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</si>
  <si>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</si>
  <si>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</si>
  <si>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</si>
  <si>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</si>
  <si>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</si>
  <si>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</si>
  <si>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</si>
  <si>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</si>
  <si>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</si>
  <si>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</si>
  <si>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</si>
  <si>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</si>
  <si>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</si>
  <si>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</si>
  <si>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</si>
  <si>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</si>
  <si>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</si>
  <si>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</si>
  <si>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</si>
  <si>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</si>
  <si>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</si>
  <si>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</si>
  <si>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</si>
  <si>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</si>
  <si>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</si>
  <si>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</si>
  <si>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</si>
  <si>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</si>
  <si>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</si>
  <si>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</si>
  <si>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None of the above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</si>
  <si>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</si>
  <si>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</si>
  <si>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</si>
  <si>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</si>
  <si>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</si>
  <si>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</si>
  <si>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</si>
  <si>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</si>
  <si>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</si>
  <si>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</si>
  <si>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</si>
  <si>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</si>
  <si>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</si>
  <si>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</si>
  <si>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</si>
  <si>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</si>
  <si>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</si>
  <si>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</si>
  <si>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</si>
  <si>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</si>
  <si>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</si>
  <si>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</si>
  <si>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</si>
  <si>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</si>
  <si>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</si>
  <si>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</si>
  <si>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</si>
  <si>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</si>
  <si>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</si>
  <si>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</si>
  <si>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</si>
  <si>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</si>
  <si>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</si>
  <si>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</si>
  <si>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</si>
  <si>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</si>
  <si>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</si>
  <si>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</si>
  <si>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</si>
  <si>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</si>
  <si>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</si>
  <si>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</si>
  <si>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</si>
  <si>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</si>
  <si>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</si>
  <si>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</si>
  <si>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</si>
  <si>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</si>
  <si>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</si>
  <si>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</si>
  <si>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</si>
  <si>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</si>
  <si>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</si>
  <si>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</si>
  <si>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</si>
  <si>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</si>
  <si>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</si>
  <si>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</si>
  <si>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</si>
  <si>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</si>
  <si>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</si>
  <si>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</si>
  <si>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</si>
  <si>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</si>
  <si>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</si>
  <si>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</si>
  <si>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</si>
  <si>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</si>
  <si>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</si>
  <si>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</si>
  <si>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</si>
  <si>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</si>
  <si>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</si>
  <si>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</si>
  <si>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</si>
  <si>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</si>
  <si>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</si>
  <si>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</si>
  <si>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</si>
  <si>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</si>
  <si>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</si>
  <si>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</si>
  <si>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</si>
  <si>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</si>
  <si>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</si>
  <si>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</si>
  <si>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</si>
  <si>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</si>
  <si>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</si>
  <si>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</si>
  <si>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</si>
  <si>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</si>
  <si>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</si>
  <si>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</si>
  <si>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</si>
  <si>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</si>
  <si>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</si>
  <si>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</si>
  <si>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</si>
  <si>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</si>
  <si>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</si>
  <si>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</si>
  <si>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</si>
  <si>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</si>
  <si>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</si>
  <si>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</si>
  <si>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</si>
  <si>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</si>
  <si>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</si>
  <si>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</si>
  <si>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</si>
  <si>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</si>
  <si>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</si>
  <si>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</si>
  <si>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</si>
  <si>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</si>
  <si>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</si>
  <si>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</si>
  <si>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</si>
  <si>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</si>
  <si>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</si>
  <si>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</si>
  <si>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</si>
  <si>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</si>
  <si>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</si>
  <si>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</si>
  <si>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</si>
  <si>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</si>
  <si>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</si>
  <si>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</si>
  <si>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</si>
  <si>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</si>
  <si>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</si>
  <si>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</si>
  <si>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</si>
  <si>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</si>
  <si>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</si>
  <si>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</si>
  <si>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</si>
  <si>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</si>
  <si>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</si>
  <si>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</si>
  <si>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</si>
  <si>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</si>
  <si>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</si>
  <si>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</si>
  <si>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</si>
  <si>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</si>
  <si>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</si>
  <si>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</si>
  <si>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</si>
  <si>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</si>
  <si>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</si>
  <si>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</si>
  <si>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</si>
  <si>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</si>
  <si>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</si>
  <si>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</si>
  <si>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</si>
  <si>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</si>
  <si>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</si>
  <si>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</si>
  <si>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</si>
  <si>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</si>
  <si>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</si>
  <si>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</si>
  <si>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</si>
  <si>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</si>
  <si>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</si>
  <si>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</si>
  <si>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</si>
  <si>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</si>
  <si>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</si>
  <si>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</si>
  <si>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</si>
  <si>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</si>
  <si>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</si>
  <si>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</si>
  <si>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</si>
  <si>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</si>
  <si>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</si>
  <si>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</si>
  <si>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</si>
  <si>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</si>
  <si>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</si>
  <si>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</si>
  <si>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</si>
  <si>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</si>
  <si>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</si>
  <si>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</si>
  <si>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</si>
  <si>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</si>
  <si>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</si>
  <si>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</si>
  <si>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</si>
  <si>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</si>
  <si>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</si>
  <si>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</si>
  <si>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</si>
  <si>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</si>
  <si>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</si>
  <si>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</si>
  <si>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</si>
  <si>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</si>
  <si>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</si>
  <si>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</si>
  <si>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</si>
  <si>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</si>
  <si>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</si>
  <si>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</si>
  <si>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</si>
  <si>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</si>
  <si>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</si>
  <si>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</si>
  <si>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</si>
  <si>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</si>
  <si>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</si>
  <si>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</si>
  <si>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</si>
  <si>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</si>
  <si>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</si>
  <si>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</si>
  <si>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</si>
  <si>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</si>
  <si>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</si>
  <si>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</si>
  <si>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</si>
  <si>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</si>
  <si>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</si>
  <si>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</si>
  <si>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</si>
  <si>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</si>
  <si>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</si>
  <si>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</si>
  <si>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</si>
  <si>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</si>
  <si>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</si>
  <si>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</si>
  <si>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</si>
  <si>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</si>
  <si>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</si>
  <si>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</si>
  <si>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</si>
  <si>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</si>
  <si>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</si>
  <si>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</si>
  <si>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</si>
  <si>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</si>
  <si>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</si>
  <si>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</si>
  <si>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</si>
  <si>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</si>
  <si>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</si>
  <si>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</si>
  <si>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</si>
  <si>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</si>
  <si>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</si>
  <si>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</si>
  <si>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</si>
  <si>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</si>
  <si>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</si>
  <si>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</si>
  <si>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</si>
  <si>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</si>
  <si>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</si>
  <si>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</si>
  <si>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</si>
  <si>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</si>
  <si>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</si>
  <si>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</si>
  <si>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</si>
  <si>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</si>
  <si>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</si>
  <si>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</si>
  <si>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</si>
  <si>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</si>
  <si>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</si>
  <si>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</si>
  <si>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</si>
  <si>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</si>
  <si>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</si>
  <si>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</si>
  <si>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</si>
  <si>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</si>
  <si>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</si>
  <si>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</si>
  <si>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</si>
  <si>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</si>
  <si>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</si>
  <si>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</si>
  <si>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</si>
  <si>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</si>
  <si>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</si>
  <si>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</si>
  <si>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</si>
  <si>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</si>
  <si>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</si>
  <si>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</si>
  <si>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</si>
  <si>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</si>
  <si>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</si>
  <si>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</si>
  <si>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</si>
  <si>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</si>
  <si>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</si>
  <si>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</si>
  <si>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</si>
  <si>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</si>
  <si>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</si>
  <si>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</si>
  <si>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</si>
  <si>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</si>
  <si>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</si>
  <si>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</si>
  <si>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</si>
  <si>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</si>
  <si>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</si>
  <si>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</si>
  <si>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</si>
  <si>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</si>
  <si>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</si>
  <si>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</si>
  <si>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</si>
  <si>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</si>
  <si>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</si>
  <si>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</si>
  <si>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</si>
  <si>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</si>
  <si>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</si>
  <si>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</si>
  <si>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</si>
  <si>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</si>
  <si>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</si>
  <si>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</si>
  <si>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</si>
  <si>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</si>
  <si>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</si>
  <si>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</si>
  <si>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</si>
  <si>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</si>
  <si>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</si>
  <si>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</si>
  <si>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</si>
  <si>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</si>
  <si>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</si>
  <si>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</si>
  <si>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</si>
  <si>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</si>
  <si>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</si>
  <si>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</si>
  <si>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</si>
  <si>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</si>
  <si>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</si>
  <si>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</si>
  <si>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</si>
  <si>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</si>
  <si>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</si>
  <si>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</si>
  <si>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</si>
  <si>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</si>
  <si>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</si>
  <si>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</si>
  <si>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</si>
  <si>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</si>
  <si>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</si>
  <si>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</si>
  <si>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</si>
  <si>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</si>
  <si>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</si>
  <si>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</si>
  <si>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</si>
  <si>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</si>
  <si>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</si>
  <si>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</si>
  <si>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</si>
  <si>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</si>
  <si>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</si>
  <si>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</si>
  <si>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</si>
  <si>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</si>
  <si>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</si>
  <si>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</si>
  <si>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</si>
  <si>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</si>
  <si>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</si>
  <si>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</si>
  <si>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</si>
  <si>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</si>
  <si>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</si>
  <si>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</si>
  <si>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</si>
  <si>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</si>
  <si>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</si>
  <si>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</si>
  <si>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</si>
  <si>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</si>
  <si>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</si>
  <si>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</si>
  <si>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</si>
  <si>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</si>
  <si>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</si>
  <si>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</si>
  <si>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</si>
  <si>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</si>
  <si>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</si>
  <si>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</si>
  <si>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</si>
  <si>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</si>
  <si>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</si>
  <si>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</si>
  <si>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</si>
  <si>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</si>
  <si>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</si>
  <si>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</si>
  <si>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</si>
  <si>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</si>
  <si>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</si>
  <si>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</si>
  <si>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</si>
  <si>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</si>
  <si>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</si>
  <si>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</si>
  <si>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</si>
  <si>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</si>
  <si>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</si>
  <si>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</si>
  <si>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</si>
  <si>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</si>
  <si>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</si>
  <si>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</si>
  <si>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</si>
  <si>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</si>
  <si>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</si>
  <si>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</si>
  <si>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</si>
  <si>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 of which sewer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</si>
  <si>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</si>
  <si>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</si>
  <si>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</si>
  <si>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</si>
  <si>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</si>
  <si>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</si>
  <si>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</si>
  <si>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</si>
  <si>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</si>
  <si>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</si>
  <si>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</si>
  <si>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</si>
  <si>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</si>
  <si>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</si>
  <si>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</si>
  <si>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</si>
  <si>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</si>
  <si>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</si>
  <si>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</si>
  <si>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</si>
  <si>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</si>
  <si>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</si>
  <si>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</si>
  <si>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</si>
  <si>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</si>
  <si>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</si>
  <si>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</si>
  <si>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</si>
  <si>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</si>
  <si>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</si>
  <si>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</si>
  <si>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</si>
  <si>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</si>
  <si>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</si>
  <si>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</si>
  <si>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</si>
  <si>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</si>
  <si>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</si>
  <si>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</si>
  <si>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</si>
  <si>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</si>
  <si>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</si>
  <si>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</si>
  <si>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</si>
  <si>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</si>
  <si>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</si>
  <si>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</si>
  <si>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</si>
  <si>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</si>
  <si>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</si>
  <si>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</si>
  <si>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</si>
  <si>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</si>
  <si>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</si>
  <si>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</si>
  <si>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</si>
  <si>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</si>
  <si>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</si>
  <si>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</si>
  <si>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</si>
  <si>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</si>
  <si>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</si>
  <si>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</si>
  <si>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</si>
  <si>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</si>
  <si>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</si>
  <si>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</si>
  <si>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</si>
  <si>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</si>
  <si>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</si>
  <si>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</si>
  <si>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</si>
  <si>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</si>
  <si>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</si>
  <si>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</si>
  <si>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</si>
  <si>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</si>
  <si>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</si>
  <si>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</si>
  <si>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</si>
  <si>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</si>
  <si>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</si>
  <si>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</si>
  <si>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</si>
  <si>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</si>
  <si>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</si>
  <si>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</si>
  <si>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</si>
  <si>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</si>
  <si>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</si>
  <si>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</si>
  <si>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</si>
  <si>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</si>
  <si>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</si>
  <si>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</si>
  <si>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</si>
  <si>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</si>
  <si>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</si>
  <si>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</si>
  <si>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</si>
  <si>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</si>
  <si>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</si>
  <si>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</si>
  <si>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</si>
  <si>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</si>
  <si>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</si>
  <si>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</si>
  <si>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</si>
  <si>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</si>
  <si>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</si>
  <si>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</si>
  <si>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</si>
  <si>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</si>
  <si>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</si>
  <si>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</si>
  <si>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</si>
  <si>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</si>
  <si>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</si>
  <si>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</si>
  <si>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</si>
  <si>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</si>
  <si>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</si>
  <si>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</si>
  <si>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</si>
  <si>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</si>
  <si>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</si>
  <si>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</si>
  <si>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</si>
  <si>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</si>
  <si>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</si>
  <si>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</si>
  <si>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</si>
  <si>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</si>
  <si>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</si>
  <si>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</si>
  <si>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</si>
  <si>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</si>
  <si>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</si>
  <si>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</si>
  <si>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</si>
  <si>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</si>
  <si>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</si>
  <si>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</si>
  <si>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</si>
  <si>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</si>
  <si>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</si>
  <si>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</si>
  <si>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</si>
  <si>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</si>
  <si>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</si>
  <si>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</si>
  <si>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</si>
  <si>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</si>
  <si>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</si>
  <si>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</si>
  <si>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</si>
  <si>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</si>
  <si>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</si>
  <si>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</si>
  <si>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</si>
  <si>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</si>
  <si>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</si>
  <si>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</si>
  <si>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</si>
  <si>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</si>
  <si>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</si>
  <si>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</si>
  <si>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</si>
  <si>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</si>
  <si>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</si>
  <si>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</si>
  <si>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</si>
  <si>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</si>
  <si>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</si>
  <si>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</si>
  <si>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</si>
  <si>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</si>
  <si>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</si>
  <si>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</si>
  <si>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</si>
  <si>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</si>
  <si>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</si>
  <si>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</si>
  <si>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</si>
  <si>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</si>
  <si>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</si>
  <si>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</si>
  <si>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</si>
  <si>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</si>
  <si>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</si>
  <si>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</si>
  <si>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</si>
  <si>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</si>
  <si>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</si>
  <si>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</si>
  <si>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</si>
  <si>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</si>
  <si>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</si>
  <si>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</si>
  <si>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</si>
  <si>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</si>
  <si>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</si>
  <si>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</si>
  <si>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</si>
  <si>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</si>
  <si>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</si>
  <si>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</si>
  <si>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</si>
  <si>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</si>
  <si>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</si>
  <si>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</si>
  <si>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</si>
  <si>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</si>
  <si>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</si>
  <si>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</si>
  <si>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</si>
  <si>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</si>
  <si>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</si>
  <si>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</si>
  <si>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</si>
  <si>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</si>
  <si>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</si>
  <si>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</si>
  <si>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</si>
  <si>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</si>
  <si>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</si>
  <si>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</si>
  <si>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</si>
  <si>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</si>
  <si>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</si>
  <si>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</si>
  <si>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</si>
  <si>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</si>
  <si>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</si>
  <si>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</si>
  <si>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</si>
  <si>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</si>
  <si>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</si>
  <si>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</si>
  <si>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</si>
  <si>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</si>
  <si>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</si>
  <si>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</si>
  <si>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</si>
  <si>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</si>
  <si>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</si>
  <si>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</si>
  <si>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</si>
  <si>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</si>
  <si>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</si>
  <si>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</si>
  <si>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</si>
  <si>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</si>
  <si>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</si>
  <si>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</si>
  <si>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</si>
  <si>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</si>
  <si>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</si>
  <si>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</si>
  <si>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</si>
  <si>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</si>
  <si>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</si>
  <si>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</si>
  <si>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</si>
  <si>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</si>
  <si>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</si>
  <si>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</si>
  <si>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</si>
  <si>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</si>
  <si>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</si>
  <si>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</si>
  <si>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</si>
  <si>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</si>
  <si>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</si>
  <si>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</si>
  <si>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</si>
  <si>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</si>
  <si>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</si>
  <si>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</si>
  <si>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</si>
  <si>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</si>
  <si>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</si>
  <si>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</si>
  <si>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</si>
  <si>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</si>
  <si>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</si>
  <si>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</si>
  <si>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</si>
  <si>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</si>
  <si>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</si>
  <si>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</si>
  <si>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</si>
  <si>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</si>
  <si>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</si>
  <si>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</si>
  <si>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</si>
  <si>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</si>
  <si>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</si>
  <si>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</si>
  <si>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</si>
  <si>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</si>
  <si>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</si>
  <si>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</si>
  <si>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</si>
  <si>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</si>
  <si>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</si>
  <si>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</si>
  <si>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</si>
  <si>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</si>
  <si>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</si>
  <si>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</si>
  <si>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</si>
  <si>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</si>
  <si>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</si>
  <si>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</si>
  <si>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</si>
  <si>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</si>
  <si>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</si>
  <si>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</si>
  <si>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</si>
  <si>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</si>
  <si>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</si>
  <si>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</si>
  <si>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</si>
  <si>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</si>
  <si>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</si>
  <si>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</si>
  <si>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</si>
  <si>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</si>
  <si>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</si>
  <si>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</si>
  <si>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</si>
  <si>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sz val="12"/>
        <rFont val="Times New Roman"/>
        <family val="1"/>
        <charset val="238"/>
      </rPr>
      <t>- of which sewer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</si>
  <si>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</si>
  <si>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</si>
  <si>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</si>
  <si>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</si>
  <si>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</si>
  <si>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</si>
  <si>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sz val="12"/>
        <rFont val="Times New Roman"/>
        <family val="1"/>
        <charset val="238"/>
      </rPr>
      <t>- of which sewer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</si>
  <si>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</si>
  <si>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</si>
  <si>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</si>
  <si>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</si>
  <si>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</si>
  <si>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</si>
  <si>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</si>
  <si>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</si>
  <si>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</si>
  <si>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</si>
  <si>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</si>
  <si>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</si>
  <si>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</si>
  <si>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</si>
  <si>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sz val="12"/>
        <rFont val="Times New Roman"/>
        <family val="1"/>
        <charset val="238"/>
      </rPr>
      <t>- of which sewer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</si>
  <si>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</si>
  <si>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</si>
  <si>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</si>
  <si>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</si>
  <si>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</si>
  <si>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</si>
  <si>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sz val="12"/>
        <rFont val="Times New Roman"/>
        <family val="1"/>
        <charset val="238"/>
      </rPr>
      <t>- of which sewer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</si>
  <si>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</si>
  <si>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</si>
  <si>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</si>
  <si>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</si>
  <si>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</si>
  <si>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</si>
  <si>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</si>
  <si>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</si>
  <si>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</si>
  <si>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</si>
  <si>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</si>
  <si>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</si>
  <si>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</si>
  <si>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</si>
  <si>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</si>
  <si>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</si>
  <si>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</si>
  <si>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</si>
  <si>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</si>
  <si>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</si>
  <si>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</si>
  <si>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</si>
  <si>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</si>
  <si>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</si>
  <si>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</si>
  <si>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</si>
  <si>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</si>
  <si>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</si>
  <si>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</si>
  <si>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</si>
  <si>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</si>
  <si>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</si>
  <si>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</si>
  <si>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</si>
  <si>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</si>
  <si>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</si>
  <si>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</si>
  <si>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</si>
  <si>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</si>
  <si>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</si>
  <si>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</si>
  <si>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</si>
  <si>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</si>
  <si>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</si>
  <si>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</si>
  <si>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</si>
  <si>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</si>
  <si>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</si>
  <si>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</si>
  <si>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</si>
  <si>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</si>
  <si>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</si>
  <si>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</si>
  <si>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</si>
  <si>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</si>
  <si>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</si>
  <si>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</si>
  <si>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</si>
  <si>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</si>
  <si>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</si>
  <si>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</si>
  <si>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</si>
  <si>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</si>
  <si>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</si>
  <si>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</si>
  <si>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</si>
  <si>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</si>
  <si>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</si>
  <si>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</si>
  <si>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</si>
  <si>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</si>
  <si>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</si>
  <si>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</si>
  <si>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</si>
  <si>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</si>
  <si>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</si>
  <si>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</si>
  <si>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</si>
  <si>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</si>
  <si>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</si>
  <si>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</si>
  <si>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</si>
  <si>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</si>
  <si>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</si>
  <si>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</si>
  <si>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</si>
  <si>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</si>
  <si>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</si>
  <si>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</si>
  <si>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</si>
  <si>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</si>
  <si>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</si>
  <si>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</si>
  <si>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</si>
  <si>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</si>
  <si>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</si>
  <si>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</si>
  <si>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</si>
  <si>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</si>
  <si>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</si>
  <si>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</si>
  <si>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</si>
  <si>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</si>
  <si>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</si>
  <si>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</si>
  <si>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</si>
  <si>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</si>
  <si>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</si>
  <si>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</si>
  <si>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</si>
  <si>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</si>
  <si>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</si>
  <si>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</si>
  <si>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</si>
  <si>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</si>
  <si>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</si>
  <si>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</si>
  <si>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</si>
  <si>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</si>
  <si>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</si>
  <si>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</si>
  <si>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</si>
  <si>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</si>
  <si>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</si>
  <si>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</si>
  <si>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</si>
  <si>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</si>
  <si>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</si>
  <si>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</si>
  <si>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</si>
  <si>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</si>
  <si>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</si>
  <si>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</si>
  <si>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</si>
  <si>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</si>
  <si>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</si>
  <si>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</si>
  <si>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</si>
  <si>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</si>
  <si>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</si>
  <si>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</si>
  <si>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</si>
  <si>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</si>
  <si>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</si>
  <si>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</si>
  <si>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</si>
  <si>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</si>
  <si>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</si>
  <si>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</si>
  <si>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</si>
  <si>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</si>
  <si>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</si>
  <si>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</si>
  <si>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</si>
  <si>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</si>
  <si>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</si>
  <si>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</si>
  <si>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</si>
  <si>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</si>
  <si>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</si>
  <si>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</si>
  <si>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</si>
  <si>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</si>
  <si>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</si>
  <si>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</si>
  <si>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</si>
  <si>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</si>
  <si>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</si>
  <si>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</si>
  <si>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</si>
  <si>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</si>
  <si>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</si>
  <si>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</si>
  <si>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</si>
  <si>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</si>
  <si>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</si>
  <si>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</si>
  <si>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</si>
  <si>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</si>
  <si>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</si>
  <si>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</si>
  <si>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</si>
  <si>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</si>
  <si>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</si>
  <si>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</si>
  <si>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</si>
  <si>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</si>
  <si>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</si>
  <si>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</si>
  <si>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</si>
  <si>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</si>
  <si>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</si>
  <si>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</si>
  <si>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</si>
  <si>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</si>
  <si>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</si>
  <si>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</si>
  <si>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</si>
  <si>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</si>
  <si>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</si>
  <si>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</si>
  <si>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</si>
  <si>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</si>
  <si>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</si>
  <si>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</si>
  <si>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</si>
  <si>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</si>
  <si>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</si>
  <si>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</si>
  <si>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</si>
  <si>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</si>
  <si>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</si>
  <si>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</si>
  <si>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</si>
  <si>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</si>
  <si>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</si>
  <si>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</si>
  <si>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</si>
  <si>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</si>
  <si>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</si>
  <si>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</si>
  <si>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</si>
  <si>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</si>
  <si>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</si>
  <si>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</si>
  <si>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</si>
  <si>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</si>
  <si>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</si>
  <si>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</si>
  <si>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</si>
  <si>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</si>
  <si>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</si>
  <si>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</si>
  <si>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</si>
  <si>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</si>
  <si>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</si>
  <si>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</si>
  <si>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</si>
  <si>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</si>
  <si>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</si>
  <si>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</si>
  <si>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</si>
  <si>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</si>
  <si>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</si>
  <si>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</si>
  <si>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</si>
  <si>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</si>
  <si>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</si>
  <si>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</si>
  <si>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</si>
  <si>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</si>
  <si>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</si>
  <si>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</si>
  <si>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</si>
  <si>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</si>
  <si>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</si>
  <si>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</si>
  <si>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</si>
  <si>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</si>
  <si>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</si>
  <si>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</si>
  <si>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</si>
  <si>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</si>
  <si>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</si>
  <si>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</si>
  <si>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</si>
  <si>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</si>
  <si>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</si>
  <si>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</si>
  <si>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</si>
  <si>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</si>
  <si>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</si>
  <si>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</si>
  <si>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</si>
  <si>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</si>
  <si>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</si>
  <si>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</si>
  <si>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</si>
  <si>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</si>
  <si>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</si>
  <si>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</si>
  <si>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</si>
  <si>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</si>
  <si>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</si>
  <si>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</si>
  <si>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</si>
  <si>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</si>
  <si>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</si>
  <si>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</si>
  <si>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</si>
  <si>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</si>
  <si>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</si>
  <si>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</si>
  <si>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</si>
  <si>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</si>
  <si>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</si>
  <si>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</si>
  <si>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</si>
  <si>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</si>
  <si>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</si>
  <si>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</si>
  <si>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</si>
  <si>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</si>
  <si>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</si>
  <si>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</si>
  <si>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</si>
  <si>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</si>
  <si>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</si>
  <si>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</si>
  <si>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</si>
  <si>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</si>
  <si>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</si>
  <si>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</si>
  <si>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</si>
  <si>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</si>
  <si>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</si>
  <si>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</si>
  <si>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</si>
  <si>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</si>
  <si>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</si>
  <si>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</si>
  <si>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</si>
  <si>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</si>
  <si>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</si>
  <si>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</si>
  <si>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</si>
  <si>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</si>
  <si>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</si>
  <si>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</si>
  <si>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</si>
  <si>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</si>
  <si>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</si>
  <si>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</si>
  <si>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</si>
  <si>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</si>
  <si>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</si>
  <si>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</si>
  <si>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</si>
  <si>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</si>
  <si>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</si>
  <si>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</si>
  <si>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</si>
  <si>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</si>
  <si>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</si>
  <si>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</si>
  <si>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</si>
  <si>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</si>
  <si>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</si>
  <si>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</si>
  <si>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</si>
  <si>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</si>
  <si>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</si>
  <si>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</si>
  <si>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</si>
  <si>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</si>
  <si>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</si>
  <si>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</si>
  <si>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</si>
  <si>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</si>
  <si>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</si>
  <si>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</si>
  <si>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</si>
  <si>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</si>
  <si>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</si>
  <si>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</si>
  <si>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</si>
  <si>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</si>
  <si>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</si>
  <si>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</si>
  <si>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</si>
  <si>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</si>
  <si>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</si>
  <si>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</si>
  <si>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</si>
  <si>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</si>
  <si>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</si>
  <si>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</si>
  <si>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</si>
  <si>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</si>
  <si>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</si>
  <si>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</si>
  <si>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</si>
  <si>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</si>
  <si>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</si>
  <si>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</si>
  <si>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</si>
  <si>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</si>
  <si>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</si>
  <si>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</si>
  <si>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</si>
  <si>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</si>
  <si>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</si>
  <si>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</si>
  <si>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</si>
  <si>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</si>
  <si>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</si>
  <si>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</si>
  <si>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</si>
  <si>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</si>
  <si>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</si>
  <si>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</si>
  <si>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</si>
  <si>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</si>
  <si>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</si>
  <si>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</si>
  <si>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</si>
  <si>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</si>
  <si>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</si>
  <si>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</si>
  <si>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</si>
  <si>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</si>
  <si>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</si>
  <si>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</si>
  <si>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</si>
  <si>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</si>
  <si>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</si>
  <si>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</si>
  <si>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</si>
  <si>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</si>
  <si>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</si>
  <si>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</si>
  <si>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</si>
  <si>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</si>
  <si>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</si>
  <si>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</si>
  <si>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</si>
  <si>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</si>
  <si>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</si>
  <si>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</si>
  <si>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</si>
  <si>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</si>
  <si>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</si>
  <si>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</si>
  <si>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</si>
  <si>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</si>
  <si>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</si>
  <si>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</si>
  <si>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</si>
  <si>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</si>
  <si>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</si>
  <si>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</si>
  <si>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</si>
  <si>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</si>
  <si>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</si>
  <si>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</si>
  <si>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</si>
  <si>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</si>
  <si>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</si>
  <si>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</si>
  <si>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</si>
  <si>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</si>
  <si>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</si>
  <si>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</si>
  <si>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</si>
  <si>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</si>
  <si>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</si>
  <si>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</si>
  <si>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</si>
  <si>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</si>
  <si>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</si>
  <si>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</si>
  <si>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</si>
  <si>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</si>
  <si>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</si>
  <si>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</si>
  <si>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</si>
  <si>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</si>
  <si>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</si>
  <si>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</si>
  <si>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</si>
  <si>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</si>
  <si>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</si>
  <si>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</si>
  <si>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</si>
  <si>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</si>
  <si>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</si>
  <si>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</si>
  <si>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</si>
  <si>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</si>
  <si>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</si>
  <si>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</si>
  <si>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</si>
  <si>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</si>
  <si>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</si>
  <si>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</si>
  <si>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</si>
  <si>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</si>
  <si>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</si>
  <si>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</si>
  <si>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</si>
  <si>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</si>
  <si>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</si>
  <si>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</si>
  <si>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</si>
  <si>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</si>
  <si>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</si>
  <si>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</si>
  <si>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</si>
  <si>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</si>
  <si>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</si>
  <si>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</si>
  <si>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</si>
  <si>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</si>
  <si>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</si>
  <si>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</si>
  <si>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</si>
  <si>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</si>
  <si>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</si>
  <si>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</si>
  <si>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</si>
  <si>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</si>
  <si>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</si>
  <si>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</si>
  <si>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</si>
  <si>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</si>
  <si>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</si>
  <si>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</si>
  <si>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</si>
  <si>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</si>
  <si>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</si>
  <si>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</si>
  <si>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</si>
  <si>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</si>
  <si>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</si>
  <si>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</si>
  <si>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</si>
  <si>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</si>
  <si>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</si>
  <si>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</si>
  <si>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</si>
  <si>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</si>
  <si>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</si>
  <si>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</si>
  <si>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</si>
  <si>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</si>
  <si>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</si>
  <si>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</si>
  <si>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</si>
  <si>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</si>
  <si>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</si>
  <si>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</si>
  <si>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</si>
  <si>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</si>
  <si>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</si>
  <si>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</si>
  <si>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</si>
  <si>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</si>
  <si>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</si>
  <si>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</si>
  <si>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</si>
  <si>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</si>
  <si>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</si>
  <si>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</si>
  <si>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</si>
  <si>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</si>
  <si>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</si>
  <si>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</si>
  <si>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</si>
  <si>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</si>
  <si>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</si>
  <si>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</si>
  <si>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</si>
  <si>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</si>
  <si>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</si>
  <si>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</si>
  <si>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</si>
  <si>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</si>
  <si>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</si>
  <si>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</si>
  <si>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</si>
  <si>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</si>
  <si>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</si>
  <si>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</si>
  <si>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</si>
  <si>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</si>
  <si>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</si>
  <si>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</si>
  <si>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</si>
  <si>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</si>
  <si>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</si>
  <si>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</si>
  <si>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</si>
  <si>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</si>
  <si>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</si>
  <si>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</si>
  <si>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</si>
  <si>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</si>
  <si>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</si>
  <si>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</si>
  <si>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</si>
  <si>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</si>
  <si>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</si>
  <si>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</si>
  <si>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</si>
  <si>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</si>
  <si>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</si>
  <si>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</si>
  <si>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</si>
  <si>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</si>
  <si>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</si>
  <si>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</si>
  <si>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</si>
  <si>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</si>
  <si>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</si>
  <si>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</si>
  <si>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</si>
  <si>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</si>
  <si>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</si>
  <si>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</si>
  <si>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</si>
  <si>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</si>
  <si>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</si>
  <si>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</si>
  <si>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</si>
  <si>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</si>
  <si>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</si>
  <si>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</si>
  <si>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</si>
  <si>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</si>
  <si>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</si>
  <si>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</si>
  <si>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</si>
  <si>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</si>
  <si>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</si>
  <si>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</si>
  <si>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</si>
  <si>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</si>
  <si>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</si>
  <si>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</si>
  <si>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</si>
  <si>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</si>
  <si>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</si>
  <si>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</si>
  <si>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</si>
  <si>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</si>
  <si>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</si>
  <si>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</si>
  <si>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</si>
  <si>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</si>
  <si>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</si>
  <si>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</si>
  <si>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</si>
  <si>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</si>
  <si>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</si>
  <si>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</si>
  <si>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</si>
  <si>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</si>
  <si>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</si>
  <si>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</si>
  <si>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</si>
  <si>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</si>
  <si>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</si>
  <si>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</si>
  <si>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</si>
  <si>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</si>
  <si>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</si>
  <si>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</si>
  <si>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</si>
  <si>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</si>
  <si>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</si>
  <si>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</si>
  <si>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</si>
  <si>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</si>
  <si>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</si>
  <si>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</si>
  <si>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</si>
  <si>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</si>
  <si>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</si>
  <si>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</si>
  <si>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</si>
  <si>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</si>
  <si>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</si>
  <si>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</si>
  <si>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</si>
  <si>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</si>
  <si>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</si>
  <si>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</si>
  <si>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</si>
  <si>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</si>
  <si>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</si>
  <si>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</si>
  <si>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</si>
  <si>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</si>
  <si>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</si>
  <si>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</si>
  <si>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</si>
  <si>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</si>
  <si>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</si>
  <si>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</si>
  <si>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</si>
  <si>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</si>
  <si>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</si>
  <si>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</si>
  <si>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</si>
  <si>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</si>
  <si>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</si>
  <si>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</si>
  <si>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</si>
  <si>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</si>
  <si>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</si>
  <si>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</si>
  <si>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</si>
  <si>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</si>
  <si>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</si>
  <si>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</si>
  <si>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</si>
  <si>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</si>
  <si>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</si>
  <si>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</si>
  <si>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</si>
  <si>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</si>
  <si>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</si>
  <si>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</si>
  <si>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</si>
  <si>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</si>
  <si>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</si>
  <si>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</si>
  <si>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</si>
  <si>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</si>
  <si>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</si>
  <si>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</si>
  <si>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</si>
  <si>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</si>
  <si>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</si>
  <si>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</si>
  <si>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</si>
  <si>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</si>
  <si>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</si>
  <si>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</si>
  <si>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</si>
  <si>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</si>
  <si>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</si>
  <si>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</si>
  <si>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</si>
  <si>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</si>
  <si>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</si>
  <si>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</si>
  <si>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</si>
  <si>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</si>
  <si>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</si>
  <si>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</si>
  <si>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</si>
  <si>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</si>
  <si>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</si>
  <si>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</si>
  <si>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</si>
  <si>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</si>
  <si>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</si>
  <si>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</si>
  <si>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</si>
  <si>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</si>
  <si>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</si>
  <si>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</si>
  <si>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</si>
  <si>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</si>
  <si>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</si>
  <si>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</si>
  <si>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</si>
  <si>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</si>
  <si>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</si>
  <si>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</si>
  <si>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</si>
  <si>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</si>
  <si>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</si>
  <si>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</si>
  <si>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</si>
  <si>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</si>
  <si>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</si>
  <si>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</si>
  <si>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</si>
  <si>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</si>
  <si>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</si>
  <si>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</si>
  <si>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</si>
  <si>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</si>
  <si>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</si>
  <si>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</si>
  <si>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</si>
  <si>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</si>
  <si>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</si>
  <si>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</si>
  <si>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</si>
  <si>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</si>
  <si>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</si>
  <si>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</si>
  <si>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</si>
  <si>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</si>
  <si>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</si>
  <si>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</si>
  <si>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</si>
  <si>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</si>
  <si>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</si>
  <si>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</si>
  <si>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</si>
  <si>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</si>
  <si>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</si>
  <si>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</si>
  <si>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</si>
  <si>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</si>
  <si>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</si>
  <si>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</si>
  <si>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</si>
  <si>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</si>
  <si>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</si>
  <si>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</si>
  <si>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</si>
  <si>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</si>
  <si>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</si>
  <si>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</si>
  <si>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</si>
  <si>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</si>
  <si>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</si>
  <si>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</si>
  <si>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</si>
  <si>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</si>
  <si>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</si>
  <si>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</si>
  <si>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</si>
  <si>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</si>
  <si>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</si>
  <si>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</si>
  <si>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</si>
  <si>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</si>
  <si>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</si>
  <si>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</si>
  <si>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</si>
  <si>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</si>
  <si>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</si>
  <si>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</si>
  <si>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</si>
  <si>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</si>
  <si>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</si>
  <si>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</si>
  <si>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</si>
  <si>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</si>
  <si>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</si>
  <si>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</si>
  <si>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</si>
  <si>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</si>
  <si>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</si>
  <si>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</si>
  <si>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</si>
  <si>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</si>
  <si>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</si>
  <si>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</si>
  <si>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</si>
  <si>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Is your company involved in the transboundary movement of hazardous waste? If so, in what way?</t>
  </si>
  <si>
    <t>Headcount [persons]</t>
  </si>
  <si>
    <t>Adaptation to environmental and social impacts</t>
  </si>
  <si>
    <t>Water</t>
  </si>
  <si>
    <t>Equal treatment and equal opportunities</t>
  </si>
  <si>
    <t>External stakeholders</t>
  </si>
  <si>
    <t>Family-friendly requirements</t>
  </si>
  <si>
    <t>Responsible supply chain management</t>
  </si>
  <si>
    <t xml:space="preserve">What was the amount of the environmental load fee or environmental product fee, and, if you have an Extended Producer Responsibility (EPR), the amount of the fee paid by the company in the last two financial years? </t>
  </si>
  <si>
    <t>Electricity purchased outside Hungary - renewable proportion Unknown</t>
  </si>
  <si>
    <t>Unknown (financial year)</t>
  </si>
  <si>
    <t>Unknown (financial year preceding the financial year)</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</si>
  <si>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</si>
  <si>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</si>
  <si>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</si>
  <si>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</si>
  <si>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</si>
  <si>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</si>
  <si>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</si>
  <si>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</si>
  <si>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</si>
  <si>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</si>
  <si>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</si>
  <si>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</si>
  <si>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preceding the financial year) [cubic metres]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</si>
</sst>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90">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3"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8" fillId="0" borderId="9" xfId="0" applyFont="1" applyBorder="1" applyAlignment="1">
      <alignment horizontal="center"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6" xfId="0" applyFont="1" applyBorder="1" applyAlignment="1">
      <alignment horizontal="left"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30" fillId="0" borderId="16" xfId="0" applyFont="1" applyBorder="1" applyAlignment="1">
      <alignment horizontal="left" vertical="center"/>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2" xfId="0" applyFont="1" applyBorder="1" applyAlignment="1">
      <alignment horizontal="left" vertical="center"/>
    </xf>
    <xf numFmtId="0" fontId="30"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0"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8" fillId="0" borderId="9" xfId="0" applyFont="1" applyBorder="1" applyAlignment="1">
      <alignment horizontal="center" vertical="top"/>
    </xf>
    <xf numFmtId="0" fontId="29" fillId="0" borderId="3" xfId="0" applyFont="1" applyBorder="1" applyAlignment="1">
      <alignment horizontal="left" vertical="top" wrapText="1"/>
    </xf>
    <xf numFmtId="0" fontId="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3" fillId="0" borderId="10" xfId="0" applyFont="1" applyBorder="1" applyAlignment="1">
      <alignment vertical="center" textRotation="90"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 fillId="0" borderId="10" xfId="0" quotePrefix="1"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8" fillId="0" borderId="3" xfId="0" applyFont="1" applyBorder="1" applyAlignment="1">
      <alignment horizontal="left" vertical="center" wrapText="1"/>
    </xf>
    <xf numFmtId="0" fontId="8" fillId="0" borderId="3" xfId="0" applyFont="1" applyBorder="1" applyAlignment="1">
      <alignment horizontal="left" vertical="top"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10" fillId="0" borderId="3" xfId="0" applyFont="1" applyBorder="1" applyAlignment="1">
      <alignment horizontal="center" vertical="center" textRotation="90"/>
    </xf>
    <xf numFmtId="0" fontId="7"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0" fillId="0" borderId="11" xfId="0" applyBorder="1" applyAlignment="1">
      <alignment horizontal="center" vertical="center" wrapText="1"/>
    </xf>
    <xf numFmtId="0" fontId="10" fillId="0" borderId="9" xfId="0" applyFont="1" applyBorder="1" applyAlignment="1">
      <alignment horizontal="left" vertical="center" wrapText="1"/>
    </xf>
    <xf numFmtId="0" fontId="0" fillId="0" borderId="11" xfId="0"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9" fillId="8" borderId="9" xfId="0" quotePrefix="1" applyFont="1" applyFill="1" applyBorder="1" applyAlignment="1">
      <alignment horizontal="center" vertical="center" wrapText="1"/>
    </xf>
    <xf numFmtId="0" fontId="9" fillId="8" borderId="11" xfId="0" quotePrefix="1" applyFont="1" applyFill="1" applyBorder="1" applyAlignment="1">
      <alignment horizontal="center" vertical="center" wrapText="1"/>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8" fillId="0" borderId="3" xfId="0" applyFont="1" applyBorder="1" applyAlignment="1">
      <alignment horizontal="center" vertical="center"/>
    </xf>
  </cellXfs>
  <cellStyles count="3">
    <cellStyle name="Normál" xfId="0" builtinId="0"/>
    <cellStyle name="Normal 2" xfId="1"/>
    <cellStyle name="Százalék" xfId="2" builtinId="5"/>
  </cellStyles>
  <dxfs count="7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4" lockText="1" noThreeD="1"/>
</file>

<file path=xl/ctrlProps/ctrlProp21.xml><?xml version="1.0" encoding="utf-8"?>
<formControlPr xmlns="http://schemas.microsoft.com/office/spreadsheetml/2009/9/main" objectType="CheckBox" fmlaLink="$H$79" lockText="1" noThreeD="1"/>
</file>

<file path=xl/ctrlProps/ctrlProp22.xml><?xml version="1.0" encoding="utf-8"?>
<formControlPr xmlns="http://schemas.microsoft.com/office/spreadsheetml/2009/9/main" objectType="CheckBox" fmlaLink="$H$80" lockText="1" noThreeD="1"/>
</file>

<file path=xl/ctrlProps/ctrlProp23.xml><?xml version="1.0" encoding="utf-8"?>
<formControlPr xmlns="http://schemas.microsoft.com/office/spreadsheetml/2009/9/main" objectType="CheckBox" fmlaLink="$H$113" lockText="1" noThreeD="1"/>
</file>

<file path=xl/ctrlProps/ctrlProp24.xml><?xml version="1.0" encoding="utf-8"?>
<formControlPr xmlns="http://schemas.microsoft.com/office/spreadsheetml/2009/9/main" objectType="CheckBox" fmlaLink="$H$129" lockText="1" noThreeD="1"/>
</file>

<file path=xl/ctrlProps/ctrlProp25.xml><?xml version="1.0" encoding="utf-8"?>
<formControlPr xmlns="http://schemas.microsoft.com/office/spreadsheetml/2009/9/main" objectType="CheckBox" fmlaLink="$H$146" lockText="1" noThreeD="1"/>
</file>

<file path=xl/ctrlProps/ctrlProp26.xml><?xml version="1.0" encoding="utf-8"?>
<formControlPr xmlns="http://schemas.microsoft.com/office/spreadsheetml/2009/9/main" objectType="CheckBox" fmlaLink="$H$162" lockText="1" noThreeD="1"/>
</file>

<file path=xl/ctrlProps/ctrlProp27.xml><?xml version="1.0" encoding="utf-8"?>
<formControlPr xmlns="http://schemas.microsoft.com/office/spreadsheetml/2009/9/main" objectType="CheckBox" fmlaLink="$H$208" lockText="1" noThreeD="1"/>
</file>

<file path=xl/ctrlProps/ctrlProp28.xml><?xml version="1.0" encoding="utf-8"?>
<formControlPr xmlns="http://schemas.microsoft.com/office/spreadsheetml/2009/9/main" objectType="CheckBox" fmlaLink="$H$221"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H$234" lockText="1" noThreeD="1"/>
</file>

<file path=xl/ctrlProps/ctrlProp51.xml><?xml version="1.0" encoding="utf-8"?>
<formControlPr xmlns="http://schemas.microsoft.com/office/spreadsheetml/2009/9/main" objectType="CheckBox" fmlaLink="$H$235" lockText="1" noThreeD="1"/>
</file>

<file path=xl/ctrlProps/ctrlProp52.xml><?xml version="1.0" encoding="utf-8"?>
<formControlPr xmlns="http://schemas.microsoft.com/office/spreadsheetml/2009/9/main" objectType="CheckBox" fmlaLink="$H$236" lockText="1" noThreeD="1"/>
</file>

<file path=xl/ctrlProps/ctrlProp53.xml><?xml version="1.0" encoding="utf-8"?>
<formControlPr xmlns="http://schemas.microsoft.com/office/spreadsheetml/2009/9/main" objectType="CheckBox" fmlaLink="$H$237" lockText="1" noThreeD="1"/>
</file>

<file path=xl/ctrlProps/ctrlProp54.xml><?xml version="1.0" encoding="utf-8"?>
<formControlPr xmlns="http://schemas.microsoft.com/office/spreadsheetml/2009/9/main" objectType="CheckBox" fmlaLink="$H$238" lockText="1" noThreeD="1"/>
</file>

<file path=xl/ctrlProps/ctrlProp55.xml><?xml version="1.0" encoding="utf-8"?>
<formControlPr xmlns="http://schemas.microsoft.com/office/spreadsheetml/2009/9/main" objectType="CheckBox" fmlaLink="$H$239" lockText="1" noThreeD="1"/>
</file>

<file path=xl/ctrlProps/ctrlProp56.xml><?xml version="1.0" encoding="utf-8"?>
<formControlPr xmlns="http://schemas.microsoft.com/office/spreadsheetml/2009/9/main" objectType="CheckBox" fmlaLink="$H$240" lockText="1" noThreeD="1"/>
</file>

<file path=xl/ctrlProps/ctrlProp57.xml><?xml version="1.0" encoding="utf-8"?>
<formControlPr xmlns="http://schemas.microsoft.com/office/spreadsheetml/2009/9/main" objectType="CheckBox" fmlaLink="$H$241" lockText="1" noThreeD="1"/>
</file>

<file path=xl/ctrlProps/ctrlProp58.xml><?xml version="1.0" encoding="utf-8"?>
<formControlPr xmlns="http://schemas.microsoft.com/office/spreadsheetml/2009/9/main" objectType="CheckBox" fmlaLink="$H$269" lockText="1" noThreeD="1"/>
</file>

<file path=xl/ctrlProps/ctrlProp59.xml><?xml version="1.0" encoding="utf-8"?>
<formControlPr xmlns="http://schemas.microsoft.com/office/spreadsheetml/2009/9/main" objectType="CheckBox" fmlaLink="$H$270" lockText="1" noThreeD="1"/>
</file>

<file path=xl/ctrlProps/ctrlProp60.xml><?xml version="1.0" encoding="utf-8"?>
<formControlPr xmlns="http://schemas.microsoft.com/office/spreadsheetml/2009/9/main" objectType="CheckBox" fmlaLink="$H$271" lockText="1" noThreeD="1"/>
</file>

<file path=xl/ctrlProps/ctrlProp61.xml><?xml version="1.0" encoding="utf-8"?>
<formControlPr xmlns="http://schemas.microsoft.com/office/spreadsheetml/2009/9/main" objectType="CheckBox" fmlaLink="$H$272" lockText="1" noThreeD="1"/>
</file>

<file path=xl/ctrlProps/ctrlProp62.xml><?xml version="1.0" encoding="utf-8"?>
<formControlPr xmlns="http://schemas.microsoft.com/office/spreadsheetml/2009/9/main" objectType="CheckBox" fmlaLink="$H$273" lockText="1" noThreeD="1"/>
</file>

<file path=xl/ctrlProps/ctrlProp63.xml><?xml version="1.0" encoding="utf-8"?>
<formControlPr xmlns="http://schemas.microsoft.com/office/spreadsheetml/2009/9/main" objectType="CheckBox" fmlaLink="$H$274" lockText="1" noThreeD="1"/>
</file>

<file path=xl/ctrlProps/ctrlProp64.xml><?xml version="1.0" encoding="utf-8"?>
<formControlPr xmlns="http://schemas.microsoft.com/office/spreadsheetml/2009/9/main" objectType="CheckBox" fmlaLink="$H$275" lockText="1" noThreeD="1"/>
</file>

<file path=xl/ctrlProps/ctrlProp65.xml><?xml version="1.0" encoding="utf-8"?>
<formControlPr xmlns="http://schemas.microsoft.com/office/spreadsheetml/2009/9/main" objectType="CheckBox" fmlaLink="$H$276" lockText="1" noThreeD="1"/>
</file>

<file path=xl/ctrlProps/ctrlProp66.xml><?xml version="1.0" encoding="utf-8"?>
<formControlPr xmlns="http://schemas.microsoft.com/office/spreadsheetml/2009/9/main" objectType="CheckBox" fmlaLink="$H$277" lockText="1" noThreeD="1"/>
</file>

<file path=xl/ctrlProps/ctrlProp67.xml><?xml version="1.0" encoding="utf-8"?>
<formControlPr xmlns="http://schemas.microsoft.com/office/spreadsheetml/2009/9/main" objectType="CheckBox" fmlaLink="$H$278" lockText="1" noThreeD="1"/>
</file>

<file path=xl/ctrlProps/ctrlProp68.xml><?xml version="1.0" encoding="utf-8"?>
<formControlPr xmlns="http://schemas.microsoft.com/office/spreadsheetml/2009/9/main" objectType="CheckBox" fmlaLink="$H$279" lockText="1" noThreeD="1"/>
</file>

<file path=xl/ctrlProps/ctrlProp69.xml><?xml version="1.0" encoding="utf-8"?>
<formControlPr xmlns="http://schemas.microsoft.com/office/spreadsheetml/2009/9/main" objectType="CheckBox" fmlaLink="$H$280" lockText="1" noThreeD="1"/>
</file>

<file path=xl/ctrlProps/ctrlProp70.xml><?xml version="1.0" encoding="utf-8"?>
<formControlPr xmlns="http://schemas.microsoft.com/office/spreadsheetml/2009/9/main" objectType="CheckBox" fmlaLink="$H$281" lockText="1" noThreeD="1"/>
</file>

<file path=xl/ctrlProps/ctrlProp71.xml><?xml version="1.0" encoding="utf-8"?>
<formControlPr xmlns="http://schemas.microsoft.com/office/spreadsheetml/2009/9/main" objectType="CheckBox" fmlaLink="$H$282" lockText="1" noThreeD="1"/>
</file>

<file path=xl/ctrlProps/ctrlProp72.xml><?xml version="1.0" encoding="utf-8"?>
<formControlPr xmlns="http://schemas.microsoft.com/office/spreadsheetml/2009/9/main" objectType="CheckBox" fmlaLink="$H$290" lockText="1" noThreeD="1"/>
</file>

<file path=xl/ctrlProps/ctrlProp73.xml><?xml version="1.0" encoding="utf-8"?>
<formControlPr xmlns="http://schemas.microsoft.com/office/spreadsheetml/2009/9/main" objectType="CheckBox" fmlaLink="$H$291" lockText="1" noThreeD="1"/>
</file>

<file path=xl/ctrlProps/ctrlProp74.xml><?xml version="1.0" encoding="utf-8"?>
<formControlPr xmlns="http://schemas.microsoft.com/office/spreadsheetml/2009/9/main" objectType="CheckBox" fmlaLink="$H$292" lockText="1" noThreeD="1"/>
</file>

<file path=xl/ctrlProps/ctrlProp75.xml><?xml version="1.0" encoding="utf-8"?>
<formControlPr xmlns="http://schemas.microsoft.com/office/spreadsheetml/2009/9/main" objectType="CheckBox" fmlaLink="$H$293" lockText="1" noThreeD="1"/>
</file>

<file path=xl/ctrlProps/ctrlProp76.xml><?xml version="1.0" encoding="utf-8"?>
<formControlPr xmlns="http://schemas.microsoft.com/office/spreadsheetml/2009/9/main" objectType="CheckBox" fmlaLink="$H$345" lockText="1" noThreeD="1"/>
</file>

<file path=xl/ctrlProps/ctrlProp77.xml><?xml version="1.0" encoding="utf-8"?>
<formControlPr xmlns="http://schemas.microsoft.com/office/spreadsheetml/2009/9/main" objectType="CheckBox" fmlaLink="$H$346" lockText="1" noThreeD="1"/>
</file>

<file path=xl/ctrlProps/ctrlProp78.xml><?xml version="1.0" encoding="utf-8"?>
<formControlPr xmlns="http://schemas.microsoft.com/office/spreadsheetml/2009/9/main" objectType="CheckBox" fmlaLink="$H$347" lockText="1" noThreeD="1"/>
</file>

<file path=xl/ctrlProps/ctrlProp79.xml><?xml version="1.0" encoding="utf-8"?>
<formControlPr xmlns="http://schemas.microsoft.com/office/spreadsheetml/2009/9/main" objectType="CheckBox" fmlaLink="$H$348" lockText="1" noThreeD="1"/>
</file>

<file path=xl/ctrlProps/ctrlProp80.xml><?xml version="1.0" encoding="utf-8"?>
<formControlPr xmlns="http://schemas.microsoft.com/office/spreadsheetml/2009/9/main" objectType="CheckBox" fmlaLink="$H$349" lockText="1" noThreeD="1"/>
</file>

<file path=xl/ctrlProps/ctrlProp81.xml><?xml version="1.0" encoding="utf-8"?>
<formControlPr xmlns="http://schemas.microsoft.com/office/spreadsheetml/2009/9/main" objectType="CheckBox" fmlaLink="$H$350" lockText="1" noThreeD="1"/>
</file>

<file path=xl/ctrlProps/ctrlProp82.xml><?xml version="1.0" encoding="utf-8"?>
<formControlPr xmlns="http://schemas.microsoft.com/office/spreadsheetml/2009/9/main" objectType="CheckBox" fmlaLink="$H$351" lockText="1" noThreeD="1"/>
</file>

<file path=xl/ctrlProps/ctrlProp83.xml><?xml version="1.0" encoding="utf-8"?>
<formControlPr xmlns="http://schemas.microsoft.com/office/spreadsheetml/2009/9/main" objectType="CheckBox" fmlaLink="$H$352" lockText="1" noThreeD="1"/>
</file>

<file path=xl/ctrlProps/ctrlProp84.xml><?xml version="1.0" encoding="utf-8"?>
<formControlPr xmlns="http://schemas.microsoft.com/office/spreadsheetml/2009/9/main" objectType="CheckBox" fmlaLink="$H$353" lockText="1" noThreeD="1"/>
</file>

<file path=xl/ctrlProps/ctrlProp85.xml><?xml version="1.0" encoding="utf-8"?>
<formControlPr xmlns="http://schemas.microsoft.com/office/spreadsheetml/2009/9/main" objectType="CheckBox" fmlaLink="$H$354" lockText="1" noThreeD="1"/>
</file>

<file path=xl/ctrlProps/ctrlProp86.xml><?xml version="1.0" encoding="utf-8"?>
<formControlPr xmlns="http://schemas.microsoft.com/office/spreadsheetml/2009/9/main" objectType="CheckBox" fmlaLink="$H$356" lockText="1" noThreeD="1"/>
</file>

<file path=xl/ctrlProps/ctrlProp87.xml><?xml version="1.0" encoding="utf-8"?>
<formControlPr xmlns="http://schemas.microsoft.com/office/spreadsheetml/2009/9/main" objectType="CheckBox" fmlaLink="$H$357" lockText="1" noThreeD="1"/>
</file>

<file path=xl/ctrlProps/ctrlProp88.xml><?xml version="1.0" encoding="utf-8"?>
<formControlPr xmlns="http://schemas.microsoft.com/office/spreadsheetml/2009/9/main" objectType="CheckBox" fmlaLink="$H$358" lockText="1" noThreeD="1"/>
</file>

<file path=xl/ctrlProps/ctrlProp89.xml><?xml version="1.0" encoding="utf-8"?>
<formControlPr xmlns="http://schemas.microsoft.com/office/spreadsheetml/2009/9/main" objectType="CheckBox" fmlaLink="$H$359" lockText="1" noThreeD="1"/>
</file>

<file path=xl/ctrlProps/ctrlProp90.xml><?xml version="1.0" encoding="utf-8"?>
<formControlPr xmlns="http://schemas.microsoft.com/office/spreadsheetml/2009/9/main" objectType="CheckBox" fmlaLink="$H$360" lockText="1" noThreeD="1"/>
</file>

<file path=xl/ctrlProps/ctrlProp91.xml><?xml version="1.0" encoding="utf-8"?>
<formControlPr xmlns="http://schemas.microsoft.com/office/spreadsheetml/2009/9/main" objectType="CheckBox" fmlaLink="$H$361" lockText="1" noThreeD="1"/>
</file>

<file path=xl/ctrlProps/ctrlProp92.xml><?xml version="1.0" encoding="utf-8"?>
<formControlPr xmlns="http://schemas.microsoft.com/office/spreadsheetml/2009/9/main" objectType="CheckBox" fmlaLink="$H$362" lockText="1" noThreeD="1"/>
</file>

<file path=xl/ctrlProps/ctrlProp93.xml><?xml version="1.0" encoding="utf-8"?>
<formControlPr xmlns="http://schemas.microsoft.com/office/spreadsheetml/2009/9/main" objectType="CheckBox" fmlaLink="$H$363" lockText="1" noThreeD="1"/>
</file>

<file path=xl/ctrlProps/ctrlProp94.xml><?xml version="1.0" encoding="utf-8"?>
<formControlPr xmlns="http://schemas.microsoft.com/office/spreadsheetml/2009/9/main" objectType="CheckBox" fmlaLink="$H$364" lockText="1" noThreeD="1"/>
</file>

<file path=xl/ctrlProps/ctrlProp95.xml><?xml version="1.0" encoding="utf-8"?>
<formControlPr xmlns="http://schemas.microsoft.com/office/spreadsheetml/2009/9/main" objectType="CheckBox" fmlaLink="$H$365" lockText="1" noThreeD="1"/>
</file>

<file path=xl/ctrlProps/ctrlProp96.xml><?xml version="1.0" encoding="utf-8"?>
<formControlPr xmlns="http://schemas.microsoft.com/office/spreadsheetml/2009/9/main" objectType="CheckBox" fmlaLink="$H$366" lockText="1" noThreeD="1"/>
</file>

<file path=xl/ctrlProps/ctrlProp97.xml><?xml version="1.0" encoding="utf-8"?>
<formControlPr xmlns="http://schemas.microsoft.com/office/spreadsheetml/2009/9/main" objectType="CheckBox" fmlaLink="$H$367" lockText="1" noThreeD="1"/>
</file>

<file path=xl/ctrlProps/ctrlProp98.xml><?xml version="1.0" encoding="utf-8"?>
<formControlPr xmlns="http://schemas.microsoft.com/office/spreadsheetml/2009/9/main" objectType="CheckBox" fmlaLink="$H$368" lockText="1" noThreeD="1"/>
</file>

<file path=xl/ctrlProps/ctrlProp99.xml><?xml version="1.0" encoding="utf-8"?>
<formControlPr xmlns="http://schemas.microsoft.com/office/spreadsheetml/2009/9/main" objectType="CheckBox" fmlaLink="$H$369" lockText="1" noThreeD="1"/>
</file>

<file path=xl/ctrlProps/ctrlProp100.xml><?xml version="1.0" encoding="utf-8"?>
<formControlPr xmlns="http://schemas.microsoft.com/office/spreadsheetml/2009/9/main" objectType="CheckBox" fmlaLink="$H$370" lockText="1" noThreeD="1"/>
</file>

<file path=xl/ctrlProps/ctrlProp101.xml><?xml version="1.0" encoding="utf-8"?>
<formControlPr xmlns="http://schemas.microsoft.com/office/spreadsheetml/2009/9/main" objectType="CheckBox" fmlaLink="$H$371" lockText="1" noThreeD="1"/>
</file>

<file path=xl/ctrlProps/ctrlProp102.xml><?xml version="1.0" encoding="utf-8"?>
<formControlPr xmlns="http://schemas.microsoft.com/office/spreadsheetml/2009/9/main" objectType="CheckBox" fmlaLink="$H$372" lockText="1" noThreeD="1"/>
</file>

<file path=xl/ctrlProps/ctrlProp103.xml><?xml version="1.0" encoding="utf-8"?>
<formControlPr xmlns="http://schemas.microsoft.com/office/spreadsheetml/2009/9/main" objectType="CheckBox" fmlaLink="$H$373" lockText="1" noThreeD="1"/>
</file>

<file path=xl/ctrlProps/ctrlProp104.xml><?xml version="1.0" encoding="utf-8"?>
<formControlPr xmlns="http://schemas.microsoft.com/office/spreadsheetml/2009/9/main" objectType="CheckBox" fmlaLink="$H$374" lockText="1" noThreeD="1"/>
</file>

<file path=xl/ctrlProps/ctrlProp105.xml><?xml version="1.0" encoding="utf-8"?>
<formControlPr xmlns="http://schemas.microsoft.com/office/spreadsheetml/2009/9/main" objectType="CheckBox" fmlaLink="$H$375" lockText="1" noThreeD="1"/>
</file>

<file path=xl/ctrlProps/ctrlProp106.xml><?xml version="1.0" encoding="utf-8"?>
<formControlPr xmlns="http://schemas.microsoft.com/office/spreadsheetml/2009/9/main" objectType="CheckBox" fmlaLink="$H$376" lockText="1" noThreeD="1"/>
</file>

<file path=xl/ctrlProps/ctrlProp107.xml><?xml version="1.0" encoding="utf-8"?>
<formControlPr xmlns="http://schemas.microsoft.com/office/spreadsheetml/2009/9/main" objectType="CheckBox" fmlaLink="$H$377" lockText="1" noThreeD="1"/>
</file>

<file path=xl/ctrlProps/ctrlProp108.xml><?xml version="1.0" encoding="utf-8"?>
<formControlPr xmlns="http://schemas.microsoft.com/office/spreadsheetml/2009/9/main" objectType="CheckBox" fmlaLink="$H$378" lockText="1" noThreeD="1"/>
</file>

<file path=xl/ctrlProps/ctrlProp109.xml><?xml version="1.0" encoding="utf-8"?>
<formControlPr xmlns="http://schemas.microsoft.com/office/spreadsheetml/2009/9/main" objectType="CheckBox" fmlaLink="$H$379" lockText="1" noThreeD="1"/>
</file>

<file path=xl/ctrlProps/ctrlProp110.xml><?xml version="1.0" encoding="utf-8"?>
<formControlPr xmlns="http://schemas.microsoft.com/office/spreadsheetml/2009/9/main" objectType="CheckBox" fmlaLink="$H$380"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H$384" lockText="1" noThreeD="1"/>
</file>

<file path=xl/ctrlProps/ctrlProp124.xml><?xml version="1.0" encoding="utf-8"?>
<formControlPr xmlns="http://schemas.microsoft.com/office/spreadsheetml/2009/9/main" objectType="CheckBox" fmlaLink="$H$385" lockText="1" noThreeD="1"/>
</file>

<file path=xl/ctrlProps/ctrlProp125.xml><?xml version="1.0" encoding="utf-8"?>
<formControlPr xmlns="http://schemas.microsoft.com/office/spreadsheetml/2009/9/main" objectType="CheckBox" fmlaLink="$H$386" lockText="1" noThreeD="1"/>
</file>

<file path=xl/ctrlProps/ctrlProp126.xml><?xml version="1.0" encoding="utf-8"?>
<formControlPr xmlns="http://schemas.microsoft.com/office/spreadsheetml/2009/9/main" objectType="CheckBox" fmlaLink="$H$387" lockText="1" noThreeD="1"/>
</file>

<file path=xl/ctrlProps/ctrlProp127.xml><?xml version="1.0" encoding="utf-8"?>
<formControlPr xmlns="http://schemas.microsoft.com/office/spreadsheetml/2009/9/main" objectType="CheckBox" fmlaLink="$H$388" lockText="1" noThreeD="1"/>
</file>

<file path=xl/ctrlProps/ctrlProp128.xml><?xml version="1.0" encoding="utf-8"?>
<formControlPr xmlns="http://schemas.microsoft.com/office/spreadsheetml/2009/9/main" objectType="CheckBox" fmlaLink="$H$389" lockText="1" noThreeD="1"/>
</file>

<file path=xl/ctrlProps/ctrlProp129.xml><?xml version="1.0" encoding="utf-8"?>
<formControlPr xmlns="http://schemas.microsoft.com/office/spreadsheetml/2009/9/main" objectType="CheckBox" fmlaLink="$H$390" lockText="1" noThreeD="1"/>
</file>

<file path=xl/ctrlProps/ctrlProp130.xml><?xml version="1.0" encoding="utf-8"?>
<formControlPr xmlns="http://schemas.microsoft.com/office/spreadsheetml/2009/9/main" objectType="CheckBox" fmlaLink="$H$391" lockText="1" noThreeD="1"/>
</file>

<file path=xl/ctrlProps/ctrlProp131.xml><?xml version="1.0" encoding="utf-8"?>
<formControlPr xmlns="http://schemas.microsoft.com/office/spreadsheetml/2009/9/main" objectType="CheckBox" fmlaLink="$H$392" lockText="1" noThreeD="1"/>
</file>

<file path=xl/ctrlProps/ctrlProp132.xml><?xml version="1.0" encoding="utf-8"?>
<formControlPr xmlns="http://schemas.microsoft.com/office/spreadsheetml/2009/9/main" objectType="CheckBox" fmlaLink="$H$393" lockText="1" noThreeD="1"/>
</file>

<file path=xl/ctrlProps/ctrlProp133.xml><?xml version="1.0" encoding="utf-8"?>
<formControlPr xmlns="http://schemas.microsoft.com/office/spreadsheetml/2009/9/main" objectType="CheckBox" fmlaLink="$H$394" lockText="1" noThreeD="1"/>
</file>

<file path=xl/ctrlProps/ctrlProp134.xml><?xml version="1.0" encoding="utf-8"?>
<formControlPr xmlns="http://schemas.microsoft.com/office/spreadsheetml/2009/9/main" objectType="CheckBox" fmlaLink="$H$398" lockText="1" noThreeD="1"/>
</file>

<file path=xl/ctrlProps/ctrlProp135.xml><?xml version="1.0" encoding="utf-8"?>
<formControlPr xmlns="http://schemas.microsoft.com/office/spreadsheetml/2009/9/main" objectType="CheckBox" fmlaLink="$H$399" lockText="1" noThreeD="1"/>
</file>

<file path=xl/ctrlProps/ctrlProp136.xml><?xml version="1.0" encoding="utf-8"?>
<formControlPr xmlns="http://schemas.microsoft.com/office/spreadsheetml/2009/9/main" objectType="CheckBox" fmlaLink="$H$400" lockText="1" noThreeD="1"/>
</file>

<file path=xl/ctrlProps/ctrlProp137.xml><?xml version="1.0" encoding="utf-8"?>
<formControlPr xmlns="http://schemas.microsoft.com/office/spreadsheetml/2009/9/main" objectType="CheckBox" fmlaLink="$H$401" lockText="1" noThreeD="1"/>
</file>

<file path=xl/ctrlProps/ctrlProp138.xml><?xml version="1.0" encoding="utf-8"?>
<formControlPr xmlns="http://schemas.microsoft.com/office/spreadsheetml/2009/9/main" objectType="CheckBox" fmlaLink="$H$402" lockText="1" noThreeD="1"/>
</file>

<file path=xl/ctrlProps/ctrlProp139.xml><?xml version="1.0" encoding="utf-8"?>
<formControlPr xmlns="http://schemas.microsoft.com/office/spreadsheetml/2009/9/main" objectType="CheckBox" fmlaLink="$H$403" lockText="1" noThreeD="1"/>
</file>

<file path=xl/ctrlProps/ctrlProp140.xml><?xml version="1.0" encoding="utf-8"?>
<formControlPr xmlns="http://schemas.microsoft.com/office/spreadsheetml/2009/9/main" objectType="CheckBox" fmlaLink="$H$404" lockText="1" noThreeD="1"/>
</file>

<file path=xl/ctrlProps/ctrlProp141.xml><?xml version="1.0" encoding="utf-8"?>
<formControlPr xmlns="http://schemas.microsoft.com/office/spreadsheetml/2009/9/main" objectType="CheckBox" fmlaLink="$H$405" lockText="1" noThreeD="1"/>
</file>

<file path=xl/ctrlProps/ctrlProp142.xml><?xml version="1.0" encoding="utf-8"?>
<formControlPr xmlns="http://schemas.microsoft.com/office/spreadsheetml/2009/9/main" objectType="CheckBox" fmlaLink="$H$406" lockText="1" noThreeD="1"/>
</file>

<file path=xl/ctrlProps/ctrlProp143.xml><?xml version="1.0" encoding="utf-8"?>
<formControlPr xmlns="http://schemas.microsoft.com/office/spreadsheetml/2009/9/main" objectType="CheckBox" fmlaLink="$H$407" lockText="1" noThreeD="1"/>
</file>

<file path=xl/ctrlProps/ctrlProp144.xml><?xml version="1.0" encoding="utf-8"?>
<formControlPr xmlns="http://schemas.microsoft.com/office/spreadsheetml/2009/9/main" objectType="CheckBox" fmlaLink="$H$409" lockText="1" noThreeD="1"/>
</file>

<file path=xl/ctrlProps/ctrlProp145.xml><?xml version="1.0" encoding="utf-8"?>
<formControlPr xmlns="http://schemas.microsoft.com/office/spreadsheetml/2009/9/main" objectType="CheckBox" fmlaLink="$H$410" lockText="1" noThreeD="1"/>
</file>

<file path=xl/ctrlProps/ctrlProp146.xml><?xml version="1.0" encoding="utf-8"?>
<formControlPr xmlns="http://schemas.microsoft.com/office/spreadsheetml/2009/9/main" objectType="CheckBox" fmlaLink="$H$411" lockText="1" noThreeD="1"/>
</file>

<file path=xl/ctrlProps/ctrlProp147.xml><?xml version="1.0" encoding="utf-8"?>
<formControlPr xmlns="http://schemas.microsoft.com/office/spreadsheetml/2009/9/main" objectType="CheckBox" fmlaLink="$H$412" lockText="1" noThreeD="1"/>
</file>

<file path=xl/ctrlProps/ctrlProp148.xml><?xml version="1.0" encoding="utf-8"?>
<formControlPr xmlns="http://schemas.microsoft.com/office/spreadsheetml/2009/9/main" objectType="CheckBox" fmlaLink="$H$413" lockText="1" noThreeD="1"/>
</file>

<file path=xl/ctrlProps/ctrlProp149.xml><?xml version="1.0" encoding="utf-8"?>
<formControlPr xmlns="http://schemas.microsoft.com/office/spreadsheetml/2009/9/main" objectType="CheckBox" fmlaLink="$H$414" lockText="1" noThreeD="1"/>
</file>

<file path=xl/ctrlProps/ctrlProp150.xml><?xml version="1.0" encoding="utf-8"?>
<formControlPr xmlns="http://schemas.microsoft.com/office/spreadsheetml/2009/9/main" objectType="CheckBox" fmlaLink="$H$415" lockText="1" noThreeD="1"/>
</file>

<file path=xl/ctrlProps/ctrlProp151.xml><?xml version="1.0" encoding="utf-8"?>
<formControlPr xmlns="http://schemas.microsoft.com/office/spreadsheetml/2009/9/main" objectType="CheckBox" fmlaLink="$H$416" lockText="1" noThreeD="1"/>
</file>

<file path=xl/ctrlProps/ctrlProp152.xml><?xml version="1.0" encoding="utf-8"?>
<formControlPr xmlns="http://schemas.microsoft.com/office/spreadsheetml/2009/9/main" objectType="CheckBox" fmlaLink="$H$417" lockText="1" noThreeD="1"/>
</file>

<file path=xl/ctrlProps/ctrlProp153.xml><?xml version="1.0" encoding="utf-8"?>
<formControlPr xmlns="http://schemas.microsoft.com/office/spreadsheetml/2009/9/main" objectType="CheckBox" fmlaLink="$H$418"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421" lockText="1" noThreeD="1"/>
</file>

<file path=xl/ctrlProps/ctrlProp165.xml><?xml version="1.0" encoding="utf-8"?>
<formControlPr xmlns="http://schemas.microsoft.com/office/spreadsheetml/2009/9/main" objectType="CheckBox" fmlaLink="$H$422" lockText="1" noThreeD="1"/>
</file>

<file path=xl/ctrlProps/ctrlProp166.xml><?xml version="1.0" encoding="utf-8"?>
<formControlPr xmlns="http://schemas.microsoft.com/office/spreadsheetml/2009/9/main" objectType="CheckBox" fmlaLink="$H$423" lockText="1" noThreeD="1"/>
</file>

<file path=xl/ctrlProps/ctrlProp167.xml><?xml version="1.0" encoding="utf-8"?>
<formControlPr xmlns="http://schemas.microsoft.com/office/spreadsheetml/2009/9/main" objectType="CheckBox" fmlaLink="$H$424" lockText="1" noThreeD="1"/>
</file>

<file path=xl/ctrlProps/ctrlProp168.xml><?xml version="1.0" encoding="utf-8"?>
<formControlPr xmlns="http://schemas.microsoft.com/office/spreadsheetml/2009/9/main" objectType="CheckBox" fmlaLink="$H$425" lockText="1" noThreeD="1"/>
</file>

<file path=xl/ctrlProps/ctrlProp169.xml><?xml version="1.0" encoding="utf-8"?>
<formControlPr xmlns="http://schemas.microsoft.com/office/spreadsheetml/2009/9/main" objectType="CheckBox" fmlaLink="$H$426" lockText="1" noThreeD="1"/>
</file>

<file path=xl/ctrlProps/ctrlProp170.xml><?xml version="1.0" encoding="utf-8"?>
<formControlPr xmlns="http://schemas.microsoft.com/office/spreadsheetml/2009/9/main" objectType="CheckBox" fmlaLink="$H$427" lockText="1" noThreeD="1"/>
</file>

<file path=xl/ctrlProps/ctrlProp171.xml><?xml version="1.0" encoding="utf-8"?>
<formControlPr xmlns="http://schemas.microsoft.com/office/spreadsheetml/2009/9/main" objectType="CheckBox" fmlaLink="$H$428" lockText="1" noThreeD="1"/>
</file>

<file path=xl/ctrlProps/ctrlProp172.xml><?xml version="1.0" encoding="utf-8"?>
<formControlPr xmlns="http://schemas.microsoft.com/office/spreadsheetml/2009/9/main" objectType="CheckBox" fmlaLink="$H$429"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5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6</xdr:row>
          <xdr:rowOff>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7</xdr:row>
          <xdr:rowOff>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8</xdr:row>
          <xdr:rowOff>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228600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228600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228600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228600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228600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228600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228600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228600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228600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228600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228600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228600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228600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228600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228600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228600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0</xdr:rowOff>
        </xdr:from>
        <xdr:to>
          <xdr:col>7</xdr:col>
          <xdr:colOff>304800</xdr:colOff>
          <xdr:row>34</xdr:row>
          <xdr:rowOff>38100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78</xdr:row>
          <xdr:rowOff>0</xdr:rowOff>
        </xdr:from>
        <xdr:to>
          <xdr:col>7</xdr:col>
          <xdr:colOff>304800</xdr:colOff>
          <xdr:row>78</xdr:row>
          <xdr:rowOff>228600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79</xdr:row>
          <xdr:rowOff>0</xdr:rowOff>
        </xdr:from>
        <xdr:to>
          <xdr:col>7</xdr:col>
          <xdr:colOff>304800</xdr:colOff>
          <xdr:row>79</xdr:row>
          <xdr:rowOff>228600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112</xdr:row>
          <xdr:rowOff>0</xdr:rowOff>
        </xdr:from>
        <xdr:to>
          <xdr:col>7</xdr:col>
          <xdr:colOff>304800</xdr:colOff>
          <xdr:row>112</xdr:row>
          <xdr:rowOff>228600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128</xdr:row>
          <xdr:rowOff>0</xdr:rowOff>
        </xdr:from>
        <xdr:to>
          <xdr:col>7</xdr:col>
          <xdr:colOff>304800</xdr:colOff>
          <xdr:row>128</xdr:row>
          <xdr:rowOff>228600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304800</xdr:colOff>
          <xdr:row>145</xdr:row>
          <xdr:rowOff>228600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161</xdr:row>
          <xdr:rowOff>0</xdr:rowOff>
        </xdr:from>
        <xdr:to>
          <xdr:col>7</xdr:col>
          <xdr:colOff>304800</xdr:colOff>
          <xdr:row>161</xdr:row>
          <xdr:rowOff>228600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207</xdr:row>
          <xdr:rowOff>0</xdr:rowOff>
        </xdr:from>
        <xdr:to>
          <xdr:col>7</xdr:col>
          <xdr:colOff>304800</xdr:colOff>
          <xdr:row>207</xdr:row>
          <xdr:rowOff>228600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228600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228600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233</xdr:row>
          <xdr:rowOff>0</xdr:rowOff>
        </xdr:from>
        <xdr:to>
          <xdr:col>7</xdr:col>
          <xdr:colOff>304800</xdr:colOff>
          <xdr:row>233</xdr:row>
          <xdr:rowOff>228600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234</xdr:row>
          <xdr:rowOff>0</xdr:rowOff>
        </xdr:from>
        <xdr:to>
          <xdr:col>7</xdr:col>
          <xdr:colOff>304800</xdr:colOff>
          <xdr:row>234</xdr:row>
          <xdr:rowOff>228600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235</xdr:row>
          <xdr:rowOff>0</xdr:rowOff>
        </xdr:from>
        <xdr:to>
          <xdr:col>7</xdr:col>
          <xdr:colOff>304800</xdr:colOff>
          <xdr:row>235</xdr:row>
          <xdr:rowOff>228600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228600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304800</xdr:colOff>
          <xdr:row>237</xdr:row>
          <xdr:rowOff>228600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238</xdr:row>
          <xdr:rowOff>0</xdr:rowOff>
        </xdr:from>
        <xdr:to>
          <xdr:col>7</xdr:col>
          <xdr:colOff>304800</xdr:colOff>
          <xdr:row>238</xdr:row>
          <xdr:rowOff>228600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239</xdr:row>
          <xdr:rowOff>0</xdr:rowOff>
        </xdr:from>
        <xdr:to>
          <xdr:col>7</xdr:col>
          <xdr:colOff>304800</xdr:colOff>
          <xdr:row>239</xdr:row>
          <xdr:rowOff>228600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240</xdr:row>
          <xdr:rowOff>0</xdr:rowOff>
        </xdr:from>
        <xdr:to>
          <xdr:col>7</xdr:col>
          <xdr:colOff>304800</xdr:colOff>
          <xdr:row>240</xdr:row>
          <xdr:rowOff>228600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268</xdr:row>
          <xdr:rowOff>0</xdr:rowOff>
        </xdr:from>
        <xdr:to>
          <xdr:col>7</xdr:col>
          <xdr:colOff>304800</xdr:colOff>
          <xdr:row>268</xdr:row>
          <xdr:rowOff>228600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269</xdr:row>
          <xdr:rowOff>0</xdr:rowOff>
        </xdr:from>
        <xdr:to>
          <xdr:col>7</xdr:col>
          <xdr:colOff>304800</xdr:colOff>
          <xdr:row>269</xdr:row>
          <xdr:rowOff>228600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270</xdr:row>
          <xdr:rowOff>0</xdr:rowOff>
        </xdr:from>
        <xdr:to>
          <xdr:col>7</xdr:col>
          <xdr:colOff>304800</xdr:colOff>
          <xdr:row>270</xdr:row>
          <xdr:rowOff>228600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271</xdr:row>
          <xdr:rowOff>0</xdr:rowOff>
        </xdr:from>
        <xdr:to>
          <xdr:col>7</xdr:col>
          <xdr:colOff>304800</xdr:colOff>
          <xdr:row>271</xdr:row>
          <xdr:rowOff>228600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272</xdr:row>
          <xdr:rowOff>0</xdr:rowOff>
        </xdr:from>
        <xdr:to>
          <xdr:col>7</xdr:col>
          <xdr:colOff>304800</xdr:colOff>
          <xdr:row>272</xdr:row>
          <xdr:rowOff>228600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273</xdr:row>
          <xdr:rowOff>0</xdr:rowOff>
        </xdr:from>
        <xdr:to>
          <xdr:col>7</xdr:col>
          <xdr:colOff>304800</xdr:colOff>
          <xdr:row>273</xdr:row>
          <xdr:rowOff>228600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274</xdr:row>
          <xdr:rowOff>0</xdr:rowOff>
        </xdr:from>
        <xdr:to>
          <xdr:col>7</xdr:col>
          <xdr:colOff>304800</xdr:colOff>
          <xdr:row>274</xdr:row>
          <xdr:rowOff>228600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275</xdr:row>
          <xdr:rowOff>0</xdr:rowOff>
        </xdr:from>
        <xdr:to>
          <xdr:col>7</xdr:col>
          <xdr:colOff>304800</xdr:colOff>
          <xdr:row>275</xdr:row>
          <xdr:rowOff>228600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276</xdr:row>
          <xdr:rowOff>0</xdr:rowOff>
        </xdr:from>
        <xdr:to>
          <xdr:col>7</xdr:col>
          <xdr:colOff>304800</xdr:colOff>
          <xdr:row>276</xdr:row>
          <xdr:rowOff>228600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277</xdr:row>
          <xdr:rowOff>0</xdr:rowOff>
        </xdr:from>
        <xdr:to>
          <xdr:col>7</xdr:col>
          <xdr:colOff>304800</xdr:colOff>
          <xdr:row>277</xdr:row>
          <xdr:rowOff>228600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278</xdr:row>
          <xdr:rowOff>0</xdr:rowOff>
        </xdr:from>
        <xdr:to>
          <xdr:col>7</xdr:col>
          <xdr:colOff>304800</xdr:colOff>
          <xdr:row>278</xdr:row>
          <xdr:rowOff>228600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279</xdr:row>
          <xdr:rowOff>0</xdr:rowOff>
        </xdr:from>
        <xdr:to>
          <xdr:col>7</xdr:col>
          <xdr:colOff>304800</xdr:colOff>
          <xdr:row>279</xdr:row>
          <xdr:rowOff>228600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280</xdr:row>
          <xdr:rowOff>0</xdr:rowOff>
        </xdr:from>
        <xdr:to>
          <xdr:col>7</xdr:col>
          <xdr:colOff>304800</xdr:colOff>
          <xdr:row>280</xdr:row>
          <xdr:rowOff>228600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304800</xdr:colOff>
          <xdr:row>281</xdr:row>
          <xdr:rowOff>228600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289</xdr:row>
          <xdr:rowOff>0</xdr:rowOff>
        </xdr:from>
        <xdr:to>
          <xdr:col>7</xdr:col>
          <xdr:colOff>304800</xdr:colOff>
          <xdr:row>289</xdr:row>
          <xdr:rowOff>228600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290</xdr:row>
          <xdr:rowOff>0</xdr:rowOff>
        </xdr:from>
        <xdr:to>
          <xdr:col>7</xdr:col>
          <xdr:colOff>304800</xdr:colOff>
          <xdr:row>290</xdr:row>
          <xdr:rowOff>228600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291</xdr:row>
          <xdr:rowOff>0</xdr:rowOff>
        </xdr:from>
        <xdr:to>
          <xdr:col>7</xdr:col>
          <xdr:colOff>304800</xdr:colOff>
          <xdr:row>291</xdr:row>
          <xdr:rowOff>228600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292</xdr:row>
          <xdr:rowOff>0</xdr:rowOff>
        </xdr:from>
        <xdr:to>
          <xdr:col>7</xdr:col>
          <xdr:colOff>304800</xdr:colOff>
          <xdr:row>292</xdr:row>
          <xdr:rowOff>228600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304800</xdr:colOff>
          <xdr:row>344</xdr:row>
          <xdr:rowOff>228600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345</xdr:row>
          <xdr:rowOff>0</xdr:rowOff>
        </xdr:from>
        <xdr:to>
          <xdr:col>7</xdr:col>
          <xdr:colOff>304800</xdr:colOff>
          <xdr:row>345</xdr:row>
          <xdr:rowOff>228600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346</xdr:row>
          <xdr:rowOff>0</xdr:rowOff>
        </xdr:from>
        <xdr:to>
          <xdr:col>7</xdr:col>
          <xdr:colOff>304800</xdr:colOff>
          <xdr:row>346</xdr:row>
          <xdr:rowOff>228600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347</xdr:row>
          <xdr:rowOff>0</xdr:rowOff>
        </xdr:from>
        <xdr:to>
          <xdr:col>7</xdr:col>
          <xdr:colOff>304800</xdr:colOff>
          <xdr:row>347</xdr:row>
          <xdr:rowOff>228600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348</xdr:row>
          <xdr:rowOff>0</xdr:rowOff>
        </xdr:from>
        <xdr:to>
          <xdr:col>7</xdr:col>
          <xdr:colOff>304800</xdr:colOff>
          <xdr:row>348</xdr:row>
          <xdr:rowOff>228600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349</xdr:row>
          <xdr:rowOff>0</xdr:rowOff>
        </xdr:from>
        <xdr:to>
          <xdr:col>7</xdr:col>
          <xdr:colOff>304800</xdr:colOff>
          <xdr:row>349</xdr:row>
          <xdr:rowOff>228600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350</xdr:row>
          <xdr:rowOff>0</xdr:rowOff>
        </xdr:from>
        <xdr:to>
          <xdr:col>7</xdr:col>
          <xdr:colOff>304800</xdr:colOff>
          <xdr:row>350</xdr:row>
          <xdr:rowOff>228600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351</xdr:row>
          <xdr:rowOff>0</xdr:rowOff>
        </xdr:from>
        <xdr:to>
          <xdr:col>7</xdr:col>
          <xdr:colOff>304800</xdr:colOff>
          <xdr:row>351</xdr:row>
          <xdr:rowOff>228600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352</xdr:row>
          <xdr:rowOff>0</xdr:rowOff>
        </xdr:from>
        <xdr:to>
          <xdr:col>7</xdr:col>
          <xdr:colOff>304800</xdr:colOff>
          <xdr:row>352</xdr:row>
          <xdr:rowOff>228600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353</xdr:row>
          <xdr:rowOff>0</xdr:rowOff>
        </xdr:from>
        <xdr:to>
          <xdr:col>7</xdr:col>
          <xdr:colOff>304800</xdr:colOff>
          <xdr:row>353</xdr:row>
          <xdr:rowOff>228600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355</xdr:row>
          <xdr:rowOff>0</xdr:rowOff>
        </xdr:from>
        <xdr:to>
          <xdr:col>7</xdr:col>
          <xdr:colOff>304800</xdr:colOff>
          <xdr:row>355</xdr:row>
          <xdr:rowOff>228600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304800</xdr:colOff>
          <xdr:row>356</xdr:row>
          <xdr:rowOff>228600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304800</xdr:colOff>
          <xdr:row>357</xdr:row>
          <xdr:rowOff>228600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304800</xdr:colOff>
          <xdr:row>358</xdr:row>
          <xdr:rowOff>228600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304800</xdr:colOff>
          <xdr:row>359</xdr:row>
          <xdr:rowOff>228600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304800</xdr:colOff>
          <xdr:row>360</xdr:row>
          <xdr:rowOff>228600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228600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228600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228600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228600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228600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228600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228600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228600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304800</xdr:colOff>
          <xdr:row>369</xdr:row>
          <xdr:rowOff>228600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228600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228600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304800</xdr:colOff>
          <xdr:row>372</xdr:row>
          <xdr:rowOff>228600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228600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228600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228600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228600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228600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228600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228600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228600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228600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304800</xdr:colOff>
          <xdr:row>385</xdr:row>
          <xdr:rowOff>228600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228600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228600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228600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228600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228600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228600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304800</xdr:colOff>
          <xdr:row>392</xdr:row>
          <xdr:rowOff>228600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304800</xdr:colOff>
          <xdr:row>393</xdr:row>
          <xdr:rowOff>228600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228600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228600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228600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400</xdr:row>
          <xdr:rowOff>0</xdr:rowOff>
        </xdr:from>
        <xdr:to>
          <xdr:col>7</xdr:col>
          <xdr:colOff>304800</xdr:colOff>
          <xdr:row>400</xdr:row>
          <xdr:rowOff>228600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228600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304800</xdr:colOff>
          <xdr:row>402</xdr:row>
          <xdr:rowOff>228600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304800</xdr:colOff>
          <xdr:row>403</xdr:row>
          <xdr:rowOff>228600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304800</xdr:colOff>
          <xdr:row>404</xdr:row>
          <xdr:rowOff>228600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304800</xdr:colOff>
          <xdr:row>405</xdr:row>
          <xdr:rowOff>228600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228600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228600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304800</xdr:colOff>
          <xdr:row>409</xdr:row>
          <xdr:rowOff>228600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304800</xdr:colOff>
          <xdr:row>410</xdr:row>
          <xdr:rowOff>228600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304800</xdr:colOff>
          <xdr:row>411</xdr:row>
          <xdr:rowOff>228600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228600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228600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304800</xdr:colOff>
          <xdr:row>414</xdr:row>
          <xdr:rowOff>228600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304800</xdr:colOff>
          <xdr:row>415</xdr:row>
          <xdr:rowOff>228600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304800</xdr:colOff>
          <xdr:row>416</xdr:row>
          <xdr:rowOff>228600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304800</xdr:colOff>
          <xdr:row>417</xdr:row>
          <xdr:rowOff>228600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228600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421</xdr:row>
          <xdr:rowOff>0</xdr:rowOff>
        </xdr:from>
        <xdr:to>
          <xdr:col>7</xdr:col>
          <xdr:colOff>304800</xdr:colOff>
          <xdr:row>421</xdr:row>
          <xdr:rowOff>228600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422</xdr:row>
          <xdr:rowOff>0</xdr:rowOff>
        </xdr:from>
        <xdr:to>
          <xdr:col>7</xdr:col>
          <xdr:colOff>304800</xdr:colOff>
          <xdr:row>422</xdr:row>
          <xdr:rowOff>228600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423</xdr:row>
          <xdr:rowOff>0</xdr:rowOff>
        </xdr:from>
        <xdr:to>
          <xdr:col>7</xdr:col>
          <xdr:colOff>304800</xdr:colOff>
          <xdr:row>423</xdr:row>
          <xdr:rowOff>228600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424</xdr:row>
          <xdr:rowOff>0</xdr:rowOff>
        </xdr:from>
        <xdr:to>
          <xdr:col>7</xdr:col>
          <xdr:colOff>304800</xdr:colOff>
          <xdr:row>424</xdr:row>
          <xdr:rowOff>228600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425</xdr:row>
          <xdr:rowOff>0</xdr:rowOff>
        </xdr:from>
        <xdr:to>
          <xdr:col>7</xdr:col>
          <xdr:colOff>304800</xdr:colOff>
          <xdr:row>425</xdr:row>
          <xdr:rowOff>228600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426</xdr:row>
          <xdr:rowOff>0</xdr:rowOff>
        </xdr:from>
        <xdr:to>
          <xdr:col>7</xdr:col>
          <xdr:colOff>304800</xdr:colOff>
          <xdr:row>426</xdr:row>
          <xdr:rowOff>228600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427</xdr:row>
          <xdr:rowOff>0</xdr:rowOff>
        </xdr:from>
        <xdr:to>
          <xdr:col>7</xdr:col>
          <xdr:colOff>304800</xdr:colOff>
          <xdr:row>427</xdr:row>
          <xdr:rowOff>228600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428</xdr:row>
          <xdr:rowOff>0</xdr:rowOff>
        </xdr:from>
        <xdr:to>
          <xdr:col>7</xdr:col>
          <xdr:colOff>304800</xdr:colOff>
          <xdr:row>428</xdr:row>
          <xdr:rowOff>228600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5</xdr:row>
          <xdr:rowOff>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354</xdr:row>
          <xdr:rowOff>19050</xdr:rowOff>
        </xdr:from>
        <xdr:to>
          <xdr:col>7</xdr:col>
          <xdr:colOff>330200</xdr:colOff>
          <xdr:row>355</xdr:row>
          <xdr:rowOff>0</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B30" sqref="B30"/>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5" t="s">
        <v>951</v>
      </c>
      <c r="E2" s="85" t="s">
        <v>952</v>
      </c>
    </row>
    <row r="3" spans="2:6" ht="33.75" customHeight="1" x14ac:dyDescent="0.3">
      <c r="B3" s="122" t="s">
        <v>953</v>
      </c>
      <c r="C3" s="123"/>
      <c r="E3" s="122" t="s">
        <v>954</v>
      </c>
      <c r="F3" s="123"/>
    </row>
    <row r="4" spans="2:6" ht="33.75" customHeight="1" x14ac:dyDescent="0.3">
      <c r="B4" s="86" t="s">
        <v>955</v>
      </c>
      <c r="C4" s="116"/>
      <c r="E4" s="86" t="s">
        <v>972</v>
      </c>
      <c r="F4" s="116"/>
    </row>
    <row r="5" spans="2:6" ht="33.75" customHeight="1" x14ac:dyDescent="0.3">
      <c r="B5" s="86" t="s">
        <v>956</v>
      </c>
      <c r="C5" s="116"/>
      <c r="E5" s="86" t="s">
        <v>973</v>
      </c>
      <c r="F5" s="116"/>
    </row>
    <row r="6" spans="2:6" ht="33.75" customHeight="1" x14ac:dyDescent="0.3">
      <c r="B6" s="86" t="s">
        <v>957</v>
      </c>
      <c r="C6" s="116"/>
      <c r="E6" s="86" t="s">
        <v>974</v>
      </c>
      <c r="F6" s="116"/>
    </row>
    <row r="7" spans="2:6" ht="33.75" customHeight="1" x14ac:dyDescent="0.3">
      <c r="B7" s="86" t="s">
        <v>958</v>
      </c>
      <c r="C7" s="116"/>
      <c r="E7" s="86" t="s">
        <v>975</v>
      </c>
      <c r="F7" s="116"/>
    </row>
    <row r="8" spans="2:6" ht="33.75" customHeight="1" x14ac:dyDescent="0.3">
      <c r="B8" s="87" t="s">
        <v>959</v>
      </c>
      <c r="C8" s="117"/>
      <c r="E8" s="87" t="s">
        <v>976</v>
      </c>
      <c r="F8" s="117"/>
    </row>
    <row r="9" spans="2:6" ht="33.75" customHeight="1" thickBot="1" x14ac:dyDescent="0.35">
      <c r="B9" s="86" t="s">
        <v>960</v>
      </c>
      <c r="C9" s="116"/>
      <c r="E9" s="88" t="s">
        <v>977</v>
      </c>
      <c r="F9" s="119"/>
    </row>
    <row r="10" spans="2:6" ht="33.75" customHeight="1" thickBot="1" x14ac:dyDescent="0.35">
      <c r="B10" s="89" t="s">
        <v>961</v>
      </c>
      <c r="C10" s="118"/>
    </row>
    <row r="11" spans="2:6" ht="33.75" customHeight="1" x14ac:dyDescent="0.3">
      <c r="B11" s="87" t="s">
        <v>962</v>
      </c>
      <c r="C11" s="117"/>
      <c r="E11" s="124" t="s">
        <v>963</v>
      </c>
      <c r="F11" s="125"/>
    </row>
    <row r="12" spans="2:6" ht="33.75" customHeight="1" x14ac:dyDescent="0.3">
      <c r="B12" s="86" t="s">
        <v>964</v>
      </c>
      <c r="C12" s="117"/>
      <c r="E12" s="86" t="s">
        <v>978</v>
      </c>
      <c r="F12" s="116"/>
    </row>
    <row r="13" spans="2:6" ht="33.75" customHeight="1" thickBot="1" x14ac:dyDescent="0.35">
      <c r="B13" s="90" t="s">
        <v>965</v>
      </c>
      <c r="C13" s="119"/>
      <c r="E13" s="88" t="s">
        <v>979</v>
      </c>
      <c r="F13" s="119"/>
    </row>
    <row r="14" spans="2:6" ht="16.5" customHeight="1" x14ac:dyDescent="0.3"/>
    <row r="15" spans="2:6" ht="16.5" customHeight="1" x14ac:dyDescent="0.3"/>
    <row r="16" spans="2:6" ht="16.5" customHeight="1" x14ac:dyDescent="0.3"/>
    <row r="17" spans="6:6" ht="16.5" customHeight="1" x14ac:dyDescent="0.3"/>
    <row r="18" spans="6:6" ht="16.5" customHeight="1" x14ac:dyDescent="0.3">
      <c r="F18" s="91"/>
    </row>
  </sheetData>
  <sheetProtection algorithmName="SHA-512" hashValue="fqKbtJ8YtF1pZ0a8OnYPxb3V6JwuA6tdNsl2ts7dOsQbPNNg9gcLYduhrSWzdqrXESq3E0CIk5A2EOrIUzGwTA==" saltValue="/kI525nfzGpXySuQmNJGo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429"/>
  <sheetViews>
    <sheetView showGridLines="0" tabSelected="1" zoomScale="50" zoomScaleNormal="50"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8"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5" t="s">
        <v>0</v>
      </c>
      <c r="C2" s="236"/>
      <c r="D2" s="239" t="s">
        <v>1</v>
      </c>
      <c r="E2" s="239" t="s">
        <v>2</v>
      </c>
      <c r="F2" s="226" t="s">
        <v>3</v>
      </c>
      <c r="G2" s="234" t="s">
        <v>2092</v>
      </c>
      <c r="H2" s="227" t="s">
        <v>639</v>
      </c>
      <c r="I2" s="228"/>
      <c r="J2" s="229"/>
      <c r="K2" s="226" t="s">
        <v>752</v>
      </c>
      <c r="L2" s="149" t="s">
        <v>721</v>
      </c>
      <c r="M2" s="149"/>
      <c r="N2" s="149"/>
    </row>
    <row r="3" spans="2:14" ht="151.5" customHeight="1" x14ac:dyDescent="0.35">
      <c r="B3" s="237"/>
      <c r="C3" s="238"/>
      <c r="D3" s="239"/>
      <c r="E3" s="239"/>
      <c r="F3" s="226"/>
      <c r="G3" s="226"/>
      <c r="H3" s="230"/>
      <c r="I3" s="231"/>
      <c r="J3" s="232"/>
      <c r="K3" s="226"/>
      <c r="L3" s="149"/>
      <c r="M3" s="149"/>
      <c r="N3" s="149"/>
    </row>
    <row r="4" spans="2:14" x14ac:dyDescent="0.35">
      <c r="B4" s="83" t="s">
        <v>761</v>
      </c>
      <c r="C4" s="83"/>
      <c r="D4" s="83"/>
      <c r="E4" s="83"/>
      <c r="F4" s="83"/>
      <c r="G4" s="83"/>
      <c r="H4" s="83"/>
      <c r="I4" s="83"/>
      <c r="J4" s="83"/>
      <c r="K4" s="99"/>
      <c r="L4" s="150" t="s">
        <v>4</v>
      </c>
      <c r="M4" s="150"/>
      <c r="N4" s="150"/>
    </row>
    <row r="5" spans="2:14" ht="18" customHeight="1" x14ac:dyDescent="0.35">
      <c r="B5" s="193" t="s">
        <v>59</v>
      </c>
      <c r="C5" s="157"/>
      <c r="D5" s="163" t="s">
        <v>7</v>
      </c>
      <c r="E5" s="216"/>
      <c r="F5" s="207" t="s">
        <v>1981</v>
      </c>
      <c r="G5" s="172" t="s">
        <v>2093</v>
      </c>
      <c r="H5" s="70" t="b">
        <v>0</v>
      </c>
      <c r="I5" s="32" t="s">
        <v>239</v>
      </c>
      <c r="J5" s="43" t="s">
        <v>640</v>
      </c>
      <c r="K5" s="175"/>
      <c r="L5" s="126" t="s">
        <v>980</v>
      </c>
      <c r="M5" s="129"/>
      <c r="N5" s="49" t="str">
        <f>IF(H8=TRUE,"",IF(H5=TRUE,I5,""))</f>
        <v/>
      </c>
    </row>
    <row r="6" spans="2:14" ht="18" customHeight="1" x14ac:dyDescent="0.35">
      <c r="B6" s="194"/>
      <c r="C6" s="158"/>
      <c r="D6" s="164"/>
      <c r="E6" s="217"/>
      <c r="F6" s="208"/>
      <c r="G6" s="173"/>
      <c r="H6" s="70" t="b">
        <v>0</v>
      </c>
      <c r="I6" s="32" t="s">
        <v>240</v>
      </c>
      <c r="J6" s="43" t="s">
        <v>981</v>
      </c>
      <c r="K6" s="181"/>
      <c r="L6" s="127"/>
      <c r="M6" s="130"/>
      <c r="N6" s="49" t="str">
        <f>IF(H8=TRUE,"",IF(H6=TRUE,I6,""))</f>
        <v/>
      </c>
    </row>
    <row r="7" spans="2:14" ht="18" customHeight="1" x14ac:dyDescent="0.35">
      <c r="B7" s="194"/>
      <c r="C7" s="158"/>
      <c r="D7" s="164"/>
      <c r="E7" s="217"/>
      <c r="F7" s="208"/>
      <c r="G7" s="173"/>
      <c r="H7" s="70" t="b">
        <v>0</v>
      </c>
      <c r="I7" s="32" t="s">
        <v>2094</v>
      </c>
      <c r="J7" s="43" t="s">
        <v>982</v>
      </c>
      <c r="K7" s="181"/>
      <c r="L7" s="127"/>
      <c r="M7" s="130"/>
      <c r="N7" s="49" t="str">
        <f>IF(H8=TRUE,"",IF(H7=TRUE,I7,""))</f>
        <v/>
      </c>
    </row>
    <row r="8" spans="2:14" ht="18" customHeight="1" x14ac:dyDescent="0.35">
      <c r="B8" s="195"/>
      <c r="C8" s="159"/>
      <c r="D8" s="164"/>
      <c r="E8" s="217"/>
      <c r="F8" s="208"/>
      <c r="G8" s="174"/>
      <c r="H8" s="70" t="b">
        <v>0</v>
      </c>
      <c r="I8" s="32" t="s">
        <v>242</v>
      </c>
      <c r="J8" s="43" t="s">
        <v>983</v>
      </c>
      <c r="K8" s="182"/>
      <c r="L8" s="128"/>
      <c r="M8" s="131"/>
      <c r="N8" s="49" t="str">
        <f>IF(H8=TRUE, I8, "")</f>
        <v/>
      </c>
    </row>
    <row r="9" spans="2:14" ht="60" customHeight="1" x14ac:dyDescent="0.35">
      <c r="B9" s="193" t="s">
        <v>984</v>
      </c>
      <c r="C9" s="157" t="s">
        <v>5</v>
      </c>
      <c r="D9" s="164"/>
      <c r="E9" s="217"/>
      <c r="F9" s="208"/>
      <c r="G9" s="178" t="s">
        <v>2095</v>
      </c>
      <c r="H9" s="71" t="b">
        <v>0</v>
      </c>
      <c r="I9" s="32" t="s">
        <v>757</v>
      </c>
      <c r="J9" s="43" t="s">
        <v>985</v>
      </c>
      <c r="K9" s="175" t="s">
        <v>788</v>
      </c>
      <c r="L9" s="126" t="s">
        <v>986</v>
      </c>
      <c r="M9" s="129" t="s">
        <v>987</v>
      </c>
      <c r="N9" s="49" t="str">
        <f>IF(H12=TRUE,"",IF(H9=TRUE,I9,""))</f>
        <v/>
      </c>
    </row>
    <row r="10" spans="2:14" ht="60" customHeight="1" x14ac:dyDescent="0.35">
      <c r="B10" s="194"/>
      <c r="C10" s="158"/>
      <c r="D10" s="164"/>
      <c r="E10" s="217"/>
      <c r="F10" s="208"/>
      <c r="G10" s="179"/>
      <c r="H10" s="71" t="b">
        <v>0</v>
      </c>
      <c r="I10" s="32" t="s">
        <v>244</v>
      </c>
      <c r="J10" s="43" t="s">
        <v>988</v>
      </c>
      <c r="K10" s="176"/>
      <c r="L10" s="127"/>
      <c r="M10" s="130"/>
      <c r="N10" s="49" t="str">
        <f>IF(H12=TRUE,"",IF(H10=TRUE,I10,""))</f>
        <v/>
      </c>
    </row>
    <row r="11" spans="2:14" ht="60" customHeight="1" x14ac:dyDescent="0.35">
      <c r="B11" s="194"/>
      <c r="C11" s="158"/>
      <c r="D11" s="164"/>
      <c r="E11" s="217"/>
      <c r="F11" s="208"/>
      <c r="G11" s="179"/>
      <c r="H11" s="71" t="b">
        <v>0</v>
      </c>
      <c r="I11" s="32" t="s">
        <v>758</v>
      </c>
      <c r="J11" s="43" t="s">
        <v>989</v>
      </c>
      <c r="K11" s="176"/>
      <c r="L11" s="127"/>
      <c r="M11" s="130"/>
      <c r="N11" s="49" t="str">
        <f>IF(H12=TRUE,"",IF(H11=TRUE,I11,""))</f>
        <v/>
      </c>
    </row>
    <row r="12" spans="2:14" ht="60" customHeight="1" x14ac:dyDescent="0.35">
      <c r="B12" s="195"/>
      <c r="C12" s="159"/>
      <c r="D12" s="164"/>
      <c r="E12" s="217"/>
      <c r="F12" s="208"/>
      <c r="G12" s="180"/>
      <c r="H12" s="71" t="b">
        <v>0</v>
      </c>
      <c r="I12" s="32" t="s">
        <v>246</v>
      </c>
      <c r="J12" s="43" t="s">
        <v>990</v>
      </c>
      <c r="K12" s="177"/>
      <c r="L12" s="128"/>
      <c r="M12" s="131"/>
      <c r="N12" s="49" t="str">
        <f t="shared" ref="N12:N22" si="0">IF(H12=TRUE, I12, "")</f>
        <v/>
      </c>
    </row>
    <row r="13" spans="2:14" ht="70.5" customHeight="1" x14ac:dyDescent="0.35">
      <c r="B13" s="193" t="s">
        <v>991</v>
      </c>
      <c r="C13" s="157" t="s">
        <v>6</v>
      </c>
      <c r="D13" s="164"/>
      <c r="E13" s="217"/>
      <c r="F13" s="208"/>
      <c r="G13" s="178" t="s">
        <v>2096</v>
      </c>
      <c r="H13" s="71" t="b">
        <v>0</v>
      </c>
      <c r="I13" s="32" t="s">
        <v>247</v>
      </c>
      <c r="J13" s="43" t="s">
        <v>992</v>
      </c>
      <c r="K13" s="190"/>
      <c r="L13" s="126" t="s">
        <v>993</v>
      </c>
      <c r="M13" s="129" t="s">
        <v>994</v>
      </c>
      <c r="N13" s="49" t="str">
        <f t="shared" si="0"/>
        <v/>
      </c>
    </row>
    <row r="14" spans="2:14" ht="70.5" customHeight="1" x14ac:dyDescent="0.35">
      <c r="B14" s="194"/>
      <c r="C14" s="158"/>
      <c r="D14" s="164"/>
      <c r="E14" s="217"/>
      <c r="F14" s="208"/>
      <c r="G14" s="179"/>
      <c r="H14" s="71" t="b">
        <v>0</v>
      </c>
      <c r="I14" s="32" t="s">
        <v>248</v>
      </c>
      <c r="J14" s="43" t="s">
        <v>995</v>
      </c>
      <c r="K14" s="191"/>
      <c r="L14" s="127"/>
      <c r="M14" s="130"/>
      <c r="N14" s="49" t="str">
        <f t="shared" si="0"/>
        <v/>
      </c>
    </row>
    <row r="15" spans="2:14" ht="70.5" customHeight="1" x14ac:dyDescent="0.35">
      <c r="B15" s="194"/>
      <c r="C15" s="158"/>
      <c r="D15" s="164"/>
      <c r="E15" s="217"/>
      <c r="F15" s="208"/>
      <c r="G15" s="179"/>
      <c r="H15" s="71" t="b">
        <v>0</v>
      </c>
      <c r="I15" s="32" t="s">
        <v>249</v>
      </c>
      <c r="J15" s="43" t="s">
        <v>996</v>
      </c>
      <c r="K15" s="191"/>
      <c r="L15" s="127"/>
      <c r="M15" s="130"/>
      <c r="N15" s="49" t="str">
        <f t="shared" si="0"/>
        <v/>
      </c>
    </row>
    <row r="16" spans="2:14" ht="70.5" customHeight="1" x14ac:dyDescent="0.35">
      <c r="B16" s="194"/>
      <c r="C16" s="158"/>
      <c r="D16" s="164"/>
      <c r="E16" s="217"/>
      <c r="F16" s="208"/>
      <c r="G16" s="179"/>
      <c r="H16" s="71" t="b">
        <v>0</v>
      </c>
      <c r="I16" s="32" t="s">
        <v>250</v>
      </c>
      <c r="J16" s="43" t="s">
        <v>997</v>
      </c>
      <c r="K16" s="191"/>
      <c r="L16" s="127"/>
      <c r="M16" s="130"/>
      <c r="N16" s="49" t="str">
        <f t="shared" si="0"/>
        <v/>
      </c>
    </row>
    <row r="17" spans="2:14" ht="70.5" customHeight="1" x14ac:dyDescent="0.35">
      <c r="B17" s="194"/>
      <c r="C17" s="158"/>
      <c r="D17" s="164"/>
      <c r="E17" s="217"/>
      <c r="F17" s="208"/>
      <c r="G17" s="179"/>
      <c r="H17" s="71" t="b">
        <v>0</v>
      </c>
      <c r="I17" s="32" t="s">
        <v>251</v>
      </c>
      <c r="J17" s="43" t="s">
        <v>998</v>
      </c>
      <c r="K17" s="191"/>
      <c r="L17" s="127"/>
      <c r="M17" s="130"/>
      <c r="N17" s="49" t="str">
        <f t="shared" si="0"/>
        <v/>
      </c>
    </row>
    <row r="18" spans="2:14" ht="70.5" customHeight="1" x14ac:dyDescent="0.35">
      <c r="B18" s="194"/>
      <c r="C18" s="158"/>
      <c r="D18" s="164"/>
      <c r="E18" s="217"/>
      <c r="F18" s="208"/>
      <c r="G18" s="179"/>
      <c r="H18" s="71" t="b">
        <v>0</v>
      </c>
      <c r="I18" s="32" t="s">
        <v>759</v>
      </c>
      <c r="J18" s="43" t="s">
        <v>999</v>
      </c>
      <c r="K18" s="191"/>
      <c r="L18" s="127"/>
      <c r="M18" s="130"/>
      <c r="N18" s="49" t="str">
        <f t="shared" si="0"/>
        <v/>
      </c>
    </row>
    <row r="19" spans="2:14" ht="70.5" customHeight="1" x14ac:dyDescent="0.35">
      <c r="B19" s="194"/>
      <c r="C19" s="158"/>
      <c r="D19" s="164"/>
      <c r="E19" s="217"/>
      <c r="F19" s="208"/>
      <c r="G19" s="179"/>
      <c r="H19" s="71" t="b">
        <v>0</v>
      </c>
      <c r="I19" s="32" t="s">
        <v>253</v>
      </c>
      <c r="J19" s="43" t="s">
        <v>1000</v>
      </c>
      <c r="K19" s="191"/>
      <c r="L19" s="127"/>
      <c r="M19" s="130"/>
      <c r="N19" s="49" t="str">
        <f t="shared" si="0"/>
        <v/>
      </c>
    </row>
    <row r="20" spans="2:14" ht="70.5" customHeight="1" x14ac:dyDescent="0.35">
      <c r="B20" s="194"/>
      <c r="C20" s="158"/>
      <c r="D20" s="164"/>
      <c r="E20" s="217"/>
      <c r="F20" s="208"/>
      <c r="G20" s="179"/>
      <c r="H20" s="71" t="b">
        <v>0</v>
      </c>
      <c r="I20" s="32" t="s">
        <v>254</v>
      </c>
      <c r="J20" s="43" t="s">
        <v>1001</v>
      </c>
      <c r="K20" s="191"/>
      <c r="L20" s="127"/>
      <c r="M20" s="130"/>
      <c r="N20" s="49" t="str">
        <f t="shared" si="0"/>
        <v/>
      </c>
    </row>
    <row r="21" spans="2:14" ht="70.5" customHeight="1" x14ac:dyDescent="0.35">
      <c r="B21" s="194"/>
      <c r="C21" s="158"/>
      <c r="D21" s="164"/>
      <c r="E21" s="217"/>
      <c r="F21" s="208"/>
      <c r="G21" s="179"/>
      <c r="H21" s="71" t="b">
        <v>0</v>
      </c>
      <c r="I21" s="32" t="s">
        <v>255</v>
      </c>
      <c r="J21" s="43" t="s">
        <v>1002</v>
      </c>
      <c r="K21" s="191"/>
      <c r="L21" s="127"/>
      <c r="M21" s="130"/>
      <c r="N21" s="49" t="str">
        <f t="shared" si="0"/>
        <v/>
      </c>
    </row>
    <row r="22" spans="2:14" ht="70.5" customHeight="1" x14ac:dyDescent="0.35">
      <c r="B22" s="194"/>
      <c r="C22" s="158"/>
      <c r="D22" s="164"/>
      <c r="E22" s="217"/>
      <c r="F22" s="208"/>
      <c r="G22" s="179"/>
      <c r="H22" s="71" t="b">
        <v>0</v>
      </c>
      <c r="I22" s="32" t="s">
        <v>256</v>
      </c>
      <c r="J22" s="43" t="s">
        <v>1003</v>
      </c>
      <c r="K22" s="191"/>
      <c r="L22" s="127"/>
      <c r="M22" s="130"/>
      <c r="N22" s="49" t="str">
        <f t="shared" si="0"/>
        <v/>
      </c>
    </row>
    <row r="23" spans="2:14" ht="70.5" customHeight="1" x14ac:dyDescent="0.35">
      <c r="B23" s="195"/>
      <c r="C23" s="159"/>
      <c r="D23" s="164"/>
      <c r="E23" s="217"/>
      <c r="F23" s="208"/>
      <c r="G23" s="180"/>
      <c r="H23" s="71" t="b">
        <v>0</v>
      </c>
      <c r="I23" s="32" t="s">
        <v>641</v>
      </c>
      <c r="J23" s="48"/>
      <c r="K23" s="192"/>
      <c r="L23" s="128"/>
      <c r="M23" s="131"/>
      <c r="N23" s="56" t="str">
        <f>IF(J23="", "", J23)</f>
        <v/>
      </c>
    </row>
    <row r="24" spans="2:14" ht="52.5" x14ac:dyDescent="0.35">
      <c r="B24" s="34" t="s">
        <v>61</v>
      </c>
      <c r="C24" s="42"/>
      <c r="D24" s="164"/>
      <c r="E24" s="217"/>
      <c r="F24" s="208"/>
      <c r="G24" s="80" t="s">
        <v>2097</v>
      </c>
      <c r="H24" s="43" t="s">
        <v>1004</v>
      </c>
      <c r="I24" s="48"/>
      <c r="J24" s="48"/>
      <c r="K24" s="100"/>
      <c r="L24" s="57" t="s">
        <v>1005</v>
      </c>
      <c r="M24" s="42"/>
      <c r="N24" s="56" t="str">
        <f>IF(J24="", "Nem", J24)</f>
        <v>Nem</v>
      </c>
    </row>
    <row r="25" spans="2:14" ht="52.5" x14ac:dyDescent="0.35">
      <c r="B25" s="34" t="s">
        <v>62</v>
      </c>
      <c r="C25" s="42"/>
      <c r="D25" s="164"/>
      <c r="E25" s="217"/>
      <c r="F25" s="208"/>
      <c r="G25" s="80" t="s">
        <v>64</v>
      </c>
      <c r="H25" s="43" t="s">
        <v>1006</v>
      </c>
      <c r="I25" s="48"/>
      <c r="J25" s="48"/>
      <c r="K25" s="100"/>
      <c r="L25" s="57" t="s">
        <v>1007</v>
      </c>
      <c r="M25" s="42"/>
      <c r="N25" s="56" t="str">
        <f>IF(J25="", "Nem", J25)</f>
        <v>Nem</v>
      </c>
    </row>
    <row r="26" spans="2:14" ht="52.5" x14ac:dyDescent="0.35">
      <c r="B26" s="34" t="s">
        <v>63</v>
      </c>
      <c r="C26" s="42"/>
      <c r="D26" s="164"/>
      <c r="E26" s="217"/>
      <c r="F26" s="209"/>
      <c r="G26" s="80" t="s">
        <v>65</v>
      </c>
      <c r="H26" s="43" t="s">
        <v>1008</v>
      </c>
      <c r="I26" s="48"/>
      <c r="J26" s="48"/>
      <c r="K26" s="100"/>
      <c r="L26" s="57" t="s">
        <v>1009</v>
      </c>
      <c r="M26" s="42"/>
      <c r="N26" s="56" t="str">
        <f>IF(J26="", "Nem", J26)</f>
        <v>Nem</v>
      </c>
    </row>
    <row r="27" spans="2:14" ht="210.75" customHeight="1" x14ac:dyDescent="0.35">
      <c r="B27" s="15" t="s">
        <v>66</v>
      </c>
      <c r="C27" s="8"/>
      <c r="D27" s="163" t="s">
        <v>26</v>
      </c>
      <c r="E27" s="233" t="s">
        <v>25</v>
      </c>
      <c r="F27" s="24" t="s">
        <v>39</v>
      </c>
      <c r="G27" s="7" t="s">
        <v>2098</v>
      </c>
      <c r="H27" s="43" t="s">
        <v>1010</v>
      </c>
      <c r="I27" s="53"/>
      <c r="J27" s="43" t="s">
        <v>1011</v>
      </c>
      <c r="K27" s="23" t="s">
        <v>948</v>
      </c>
      <c r="L27" s="58" t="s">
        <v>1012</v>
      </c>
      <c r="M27" s="59"/>
      <c r="N27" s="49" t="str">
        <f>IF(I27="", "Nem ismert.", I27)</f>
        <v>Nem ismert.</v>
      </c>
    </row>
    <row r="28" spans="2:14" ht="43.5" customHeight="1" x14ac:dyDescent="0.35">
      <c r="B28" s="193" t="s">
        <v>68</v>
      </c>
      <c r="C28" s="157"/>
      <c r="D28" s="164"/>
      <c r="E28" s="233"/>
      <c r="F28" s="137" t="s">
        <v>40</v>
      </c>
      <c r="G28" s="172" t="s">
        <v>2099</v>
      </c>
      <c r="H28" s="43" t="s">
        <v>1013</v>
      </c>
      <c r="I28" s="32" t="s">
        <v>643</v>
      </c>
      <c r="J28" s="54"/>
      <c r="K28" s="225" t="s">
        <v>949</v>
      </c>
      <c r="L28" s="126" t="s">
        <v>1014</v>
      </c>
      <c r="M28" s="129"/>
      <c r="N28" s="55" t="str">
        <f>IF(J28="", "Nem ismert.", J28)</f>
        <v>Nem ismert.</v>
      </c>
    </row>
    <row r="29" spans="2:14" ht="43.5" customHeight="1" x14ac:dyDescent="0.35">
      <c r="B29" s="194"/>
      <c r="C29" s="158"/>
      <c r="D29" s="164"/>
      <c r="E29" s="233"/>
      <c r="F29" s="138"/>
      <c r="G29" s="173"/>
      <c r="H29" s="43" t="s">
        <v>1015</v>
      </c>
      <c r="I29" s="32" t="s">
        <v>644</v>
      </c>
      <c r="J29" s="54"/>
      <c r="K29" s="225"/>
      <c r="L29" s="127"/>
      <c r="M29" s="130"/>
      <c r="N29" s="55" t="str">
        <f>IF(J29="", "Nem ismert.", J29)</f>
        <v>Nem ismert.</v>
      </c>
    </row>
    <row r="30" spans="2:14" ht="43.5" customHeight="1" x14ac:dyDescent="0.35">
      <c r="B30" s="194"/>
      <c r="C30" s="158"/>
      <c r="D30" s="164"/>
      <c r="E30" s="233"/>
      <c r="F30" s="138"/>
      <c r="G30" s="173"/>
      <c r="H30" s="43" t="s">
        <v>1016</v>
      </c>
      <c r="I30" s="32" t="s">
        <v>645</v>
      </c>
      <c r="J30" s="54"/>
      <c r="K30" s="225"/>
      <c r="L30" s="127"/>
      <c r="M30" s="130"/>
      <c r="N30" s="55" t="str">
        <f>IF(J30="", "Nem ismert.", J30)</f>
        <v>Nem ismert.</v>
      </c>
    </row>
    <row r="31" spans="2:14" ht="43.5" customHeight="1" x14ac:dyDescent="0.35">
      <c r="B31" s="195"/>
      <c r="C31" s="159"/>
      <c r="D31" s="164"/>
      <c r="E31" s="233"/>
      <c r="F31" s="138"/>
      <c r="G31" s="174"/>
      <c r="H31" s="70" t="b">
        <v>0</v>
      </c>
      <c r="I31" s="32" t="s">
        <v>2110</v>
      </c>
      <c r="J31" s="43" t="s">
        <v>1017</v>
      </c>
      <c r="K31" s="225"/>
      <c r="L31" s="128"/>
      <c r="M31" s="131"/>
      <c r="N31" s="49" t="str">
        <f>IF(H31=TRUE, I31, "")</f>
        <v/>
      </c>
    </row>
    <row r="32" spans="2:14" ht="52.5" x14ac:dyDescent="0.35">
      <c r="B32" s="120" t="s">
        <v>69</v>
      </c>
      <c r="C32" s="33"/>
      <c r="D32" s="164"/>
      <c r="E32" s="233"/>
      <c r="F32" s="139"/>
      <c r="G32" s="80" t="s">
        <v>786</v>
      </c>
      <c r="H32" s="43" t="s">
        <v>1018</v>
      </c>
      <c r="I32" s="48"/>
      <c r="J32" s="54"/>
      <c r="K32" s="101"/>
      <c r="L32" s="57" t="s">
        <v>1019</v>
      </c>
      <c r="M32" s="60"/>
      <c r="N32" s="55" t="str">
        <f>IF(J32="", "Nem ismert.", J32)</f>
        <v>Nem ismert.</v>
      </c>
    </row>
    <row r="33" spans="2:14" ht="90" x14ac:dyDescent="0.35">
      <c r="B33" s="15" t="s">
        <v>70</v>
      </c>
      <c r="C33" s="8"/>
      <c r="D33" s="164"/>
      <c r="E33" s="233"/>
      <c r="F33" s="24" t="s">
        <v>2100</v>
      </c>
      <c r="G33" s="7" t="s">
        <v>647</v>
      </c>
      <c r="H33" s="43" t="s">
        <v>1020</v>
      </c>
      <c r="I33" s="54"/>
      <c r="J33" s="43" t="s">
        <v>1021</v>
      </c>
      <c r="K33" s="102" t="s">
        <v>233</v>
      </c>
      <c r="L33" s="58" t="s">
        <v>1022</v>
      </c>
      <c r="M33" s="59"/>
      <c r="N33" s="55" t="str">
        <f>IF(I33="", "Nem ismert.", I33)</f>
        <v>Nem ismert.</v>
      </c>
    </row>
    <row r="34" spans="2:14" s="11" customFormat="1" ht="39.75" customHeight="1" x14ac:dyDescent="0.35">
      <c r="B34" s="219" t="s">
        <v>72</v>
      </c>
      <c r="C34" s="213"/>
      <c r="D34" s="164"/>
      <c r="E34" s="222" t="s">
        <v>2103</v>
      </c>
      <c r="F34" s="208"/>
      <c r="G34" s="172" t="s">
        <v>73</v>
      </c>
      <c r="H34" s="70" t="b">
        <v>0</v>
      </c>
      <c r="I34" s="32" t="s">
        <v>270</v>
      </c>
      <c r="J34" s="43" t="s">
        <v>1023</v>
      </c>
      <c r="K34" s="175" t="s">
        <v>760</v>
      </c>
      <c r="L34" s="132" t="s">
        <v>1024</v>
      </c>
      <c r="M34" s="137"/>
      <c r="N34" s="49" t="str">
        <f>IF(H34=TRUE, I34, "")</f>
        <v/>
      </c>
    </row>
    <row r="35" spans="2:14" s="11" customFormat="1" ht="39.75" customHeight="1" x14ac:dyDescent="0.35">
      <c r="B35" s="220"/>
      <c r="C35" s="214"/>
      <c r="D35" s="164"/>
      <c r="E35" s="222"/>
      <c r="F35" s="208"/>
      <c r="G35" s="173"/>
      <c r="H35" s="43" t="s">
        <v>1025</v>
      </c>
      <c r="I35" s="31" t="s">
        <v>940</v>
      </c>
      <c r="J35" s="66"/>
      <c r="K35" s="176"/>
      <c r="L35" s="133"/>
      <c r="M35" s="138"/>
      <c r="N35" s="67">
        <f>IF(H34=TRUE,"",J35)</f>
        <v>0</v>
      </c>
    </row>
    <row r="36" spans="2:14" s="11" customFormat="1" ht="39.75" customHeight="1" x14ac:dyDescent="0.35">
      <c r="B36" s="220"/>
      <c r="C36" s="214"/>
      <c r="D36" s="164"/>
      <c r="E36" s="222"/>
      <c r="F36" s="208"/>
      <c r="G36" s="173"/>
      <c r="H36" s="43" t="s">
        <v>1026</v>
      </c>
      <c r="I36" s="31" t="s">
        <v>941</v>
      </c>
      <c r="J36" s="66"/>
      <c r="K36" s="176"/>
      <c r="L36" s="133"/>
      <c r="M36" s="138"/>
      <c r="N36" s="67"/>
    </row>
    <row r="37" spans="2:14" s="11" customFormat="1" ht="39.75" customHeight="1" x14ac:dyDescent="0.35">
      <c r="B37" s="220"/>
      <c r="C37" s="214"/>
      <c r="D37" s="164"/>
      <c r="E37" s="222"/>
      <c r="F37" s="208"/>
      <c r="G37" s="173"/>
      <c r="H37" s="43" t="s">
        <v>1027</v>
      </c>
      <c r="I37" s="31" t="s">
        <v>942</v>
      </c>
      <c r="J37" s="66"/>
      <c r="K37" s="176"/>
      <c r="L37" s="133"/>
      <c r="M37" s="138"/>
      <c r="N37" s="67"/>
    </row>
    <row r="38" spans="2:14" s="11" customFormat="1" ht="39.75" customHeight="1" x14ac:dyDescent="0.35">
      <c r="B38" s="221"/>
      <c r="C38" s="215"/>
      <c r="D38" s="164"/>
      <c r="E38" s="223"/>
      <c r="F38" s="209"/>
      <c r="G38" s="174"/>
      <c r="H38" s="43" t="s">
        <v>1028</v>
      </c>
      <c r="I38" s="31" t="s">
        <v>943</v>
      </c>
      <c r="J38" s="66"/>
      <c r="K38" s="177"/>
      <c r="L38" s="134"/>
      <c r="M38" s="139"/>
      <c r="N38" s="67">
        <f>IF(H34=TRUE,"",J38)</f>
        <v>0</v>
      </c>
    </row>
    <row r="39" spans="2:14" ht="315.75" customHeight="1" x14ac:dyDescent="0.35">
      <c r="B39" s="219" t="s">
        <v>74</v>
      </c>
      <c r="C39" s="157"/>
      <c r="D39" s="164"/>
      <c r="E39" s="251" t="s">
        <v>8</v>
      </c>
      <c r="F39" s="207" t="s">
        <v>1982</v>
      </c>
      <c r="G39" s="172" t="s">
        <v>75</v>
      </c>
      <c r="H39" s="43" t="s">
        <v>1029</v>
      </c>
      <c r="I39" s="48"/>
      <c r="J39" s="53"/>
      <c r="K39" s="258" t="s">
        <v>950</v>
      </c>
      <c r="L39" s="132" t="s">
        <v>1030</v>
      </c>
      <c r="M39" s="129"/>
      <c r="N39" s="65" t="str">
        <f t="shared" ref="N39:N74" si="1">IF(J39="", "Nem ismert.", J39)</f>
        <v>Nem ismert.</v>
      </c>
    </row>
    <row r="40" spans="2:14" ht="315.75" customHeight="1" x14ac:dyDescent="0.35">
      <c r="B40" s="221"/>
      <c r="C40" s="159"/>
      <c r="D40" s="164"/>
      <c r="E40" s="252"/>
      <c r="F40" s="208"/>
      <c r="G40" s="174"/>
      <c r="H40" s="43" t="s">
        <v>1031</v>
      </c>
      <c r="I40" s="48"/>
      <c r="J40" s="53"/>
      <c r="K40" s="258"/>
      <c r="L40" s="134"/>
      <c r="M40" s="131"/>
      <c r="N40" s="65" t="str">
        <f t="shared" si="1"/>
        <v>Nem ismert.</v>
      </c>
    </row>
    <row r="41" spans="2:14" ht="91.5" customHeight="1" x14ac:dyDescent="0.35">
      <c r="B41" s="193" t="s">
        <v>76</v>
      </c>
      <c r="C41" s="157"/>
      <c r="D41" s="164"/>
      <c r="E41" s="252"/>
      <c r="F41" s="208"/>
      <c r="G41" s="172" t="s">
        <v>77</v>
      </c>
      <c r="H41" s="43" t="s">
        <v>1032</v>
      </c>
      <c r="I41" s="48"/>
      <c r="J41" s="53"/>
      <c r="K41" s="257" t="s">
        <v>944</v>
      </c>
      <c r="L41" s="126" t="s">
        <v>1033</v>
      </c>
      <c r="M41" s="129"/>
      <c r="N41" s="65" t="str">
        <f t="shared" si="1"/>
        <v>Nem ismert.</v>
      </c>
    </row>
    <row r="42" spans="2:14" ht="91.5" customHeight="1" x14ac:dyDescent="0.35">
      <c r="B42" s="195"/>
      <c r="C42" s="159"/>
      <c r="D42" s="164"/>
      <c r="E42" s="252"/>
      <c r="F42" s="208"/>
      <c r="G42" s="174"/>
      <c r="H42" s="43" t="s">
        <v>1034</v>
      </c>
      <c r="I42" s="48"/>
      <c r="J42" s="53"/>
      <c r="K42" s="257"/>
      <c r="L42" s="128"/>
      <c r="M42" s="131"/>
      <c r="N42" s="65" t="str">
        <f t="shared" si="1"/>
        <v>Nem ismert.</v>
      </c>
    </row>
    <row r="43" spans="2:14" ht="69" customHeight="1" x14ac:dyDescent="0.35">
      <c r="B43" s="160" t="s">
        <v>78</v>
      </c>
      <c r="C43" s="157"/>
      <c r="D43" s="164"/>
      <c r="E43" s="252"/>
      <c r="F43" s="208"/>
      <c r="G43" s="172" t="s">
        <v>79</v>
      </c>
      <c r="H43" s="43" t="s">
        <v>1035</v>
      </c>
      <c r="I43" s="48"/>
      <c r="J43" s="53"/>
      <c r="K43" s="225" t="s">
        <v>945</v>
      </c>
      <c r="L43" s="126" t="s">
        <v>1036</v>
      </c>
      <c r="M43" s="129"/>
      <c r="N43" s="65" t="str">
        <f t="shared" si="1"/>
        <v>Nem ismert.</v>
      </c>
    </row>
    <row r="44" spans="2:14" ht="69" customHeight="1" x14ac:dyDescent="0.35">
      <c r="B44" s="162"/>
      <c r="C44" s="159"/>
      <c r="D44" s="164"/>
      <c r="E44" s="252"/>
      <c r="F44" s="208"/>
      <c r="G44" s="174"/>
      <c r="H44" s="43" t="s">
        <v>1037</v>
      </c>
      <c r="I44" s="48"/>
      <c r="J44" s="53"/>
      <c r="K44" s="225"/>
      <c r="L44" s="128"/>
      <c r="M44" s="131"/>
      <c r="N44" s="65" t="str">
        <f t="shared" si="1"/>
        <v>Nem ismert.</v>
      </c>
    </row>
    <row r="45" spans="2:14" ht="75" customHeight="1" x14ac:dyDescent="0.35">
      <c r="B45" s="160" t="s">
        <v>80</v>
      </c>
      <c r="C45" s="157"/>
      <c r="D45" s="164"/>
      <c r="E45" s="252"/>
      <c r="F45" s="208"/>
      <c r="G45" s="172" t="s">
        <v>2042</v>
      </c>
      <c r="H45" s="44" t="s">
        <v>1038</v>
      </c>
      <c r="I45" s="4" t="s">
        <v>865</v>
      </c>
      <c r="J45" s="53"/>
      <c r="K45" s="225" t="s">
        <v>946</v>
      </c>
      <c r="L45" s="126" t="s">
        <v>1039</v>
      </c>
      <c r="M45" s="129"/>
      <c r="N45" s="65" t="str">
        <f t="shared" si="1"/>
        <v>Nem ismert.</v>
      </c>
    </row>
    <row r="46" spans="2:14" ht="75" customHeight="1" x14ac:dyDescent="0.35">
      <c r="B46" s="161"/>
      <c r="C46" s="158"/>
      <c r="D46" s="164"/>
      <c r="E46" s="252"/>
      <c r="F46" s="208"/>
      <c r="G46" s="173"/>
      <c r="H46" s="44" t="s">
        <v>1040</v>
      </c>
      <c r="I46" s="4" t="s">
        <v>866</v>
      </c>
      <c r="J46" s="53"/>
      <c r="K46" s="225"/>
      <c r="L46" s="127"/>
      <c r="M46" s="130"/>
      <c r="N46" s="65" t="str">
        <f t="shared" si="1"/>
        <v>Nem ismert.</v>
      </c>
    </row>
    <row r="47" spans="2:14" ht="75" customHeight="1" x14ac:dyDescent="0.35">
      <c r="B47" s="161"/>
      <c r="C47" s="158"/>
      <c r="D47" s="164"/>
      <c r="E47" s="252"/>
      <c r="F47" s="208"/>
      <c r="G47" s="173"/>
      <c r="H47" s="44" t="s">
        <v>1041</v>
      </c>
      <c r="I47" s="4" t="s">
        <v>867</v>
      </c>
      <c r="J47" s="53"/>
      <c r="K47" s="225"/>
      <c r="L47" s="127"/>
      <c r="M47" s="130"/>
      <c r="N47" s="65" t="str">
        <f t="shared" si="1"/>
        <v>Nem ismert.</v>
      </c>
    </row>
    <row r="48" spans="2:14" ht="75" customHeight="1" x14ac:dyDescent="0.35">
      <c r="B48" s="161"/>
      <c r="C48" s="158"/>
      <c r="D48" s="164"/>
      <c r="E48" s="252"/>
      <c r="F48" s="208"/>
      <c r="G48" s="173"/>
      <c r="H48" s="44" t="s">
        <v>1042</v>
      </c>
      <c r="I48" s="4" t="s">
        <v>868</v>
      </c>
      <c r="J48" s="53"/>
      <c r="K48" s="225"/>
      <c r="L48" s="127"/>
      <c r="M48" s="130"/>
      <c r="N48" s="65" t="str">
        <f t="shared" si="1"/>
        <v>Nem ismert.</v>
      </c>
    </row>
    <row r="49" spans="2:14" ht="75" customHeight="1" x14ac:dyDescent="0.35">
      <c r="B49" s="161"/>
      <c r="C49" s="158"/>
      <c r="D49" s="164"/>
      <c r="E49" s="252"/>
      <c r="F49" s="208"/>
      <c r="G49" s="173"/>
      <c r="H49" s="44" t="s">
        <v>1043</v>
      </c>
      <c r="I49" s="4" t="s">
        <v>869</v>
      </c>
      <c r="J49" s="53"/>
      <c r="K49" s="225"/>
      <c r="L49" s="127"/>
      <c r="M49" s="130"/>
      <c r="N49" s="65" t="str">
        <f t="shared" si="1"/>
        <v>Nem ismert.</v>
      </c>
    </row>
    <row r="50" spans="2:14" ht="75" customHeight="1" x14ac:dyDescent="0.35">
      <c r="B50" s="161"/>
      <c r="C50" s="158"/>
      <c r="D50" s="164"/>
      <c r="E50" s="252"/>
      <c r="F50" s="208"/>
      <c r="G50" s="173"/>
      <c r="H50" s="44" t="s">
        <v>1044</v>
      </c>
      <c r="I50" s="4" t="s">
        <v>870</v>
      </c>
      <c r="J50" s="53"/>
      <c r="K50" s="225"/>
      <c r="L50" s="127"/>
      <c r="M50" s="130"/>
      <c r="N50" s="65" t="str">
        <f t="shared" si="1"/>
        <v>Nem ismert.</v>
      </c>
    </row>
    <row r="51" spans="2:14" ht="75" customHeight="1" x14ac:dyDescent="0.35">
      <c r="B51" s="161"/>
      <c r="C51" s="158"/>
      <c r="D51" s="164"/>
      <c r="E51" s="252"/>
      <c r="F51" s="208"/>
      <c r="G51" s="173"/>
      <c r="H51" s="44" t="s">
        <v>1045</v>
      </c>
      <c r="I51" s="4" t="s">
        <v>871</v>
      </c>
      <c r="J51" s="53"/>
      <c r="K51" s="225"/>
      <c r="L51" s="127"/>
      <c r="M51" s="130"/>
      <c r="N51" s="65" t="str">
        <f t="shared" si="1"/>
        <v>Nem ismert.</v>
      </c>
    </row>
    <row r="52" spans="2:14" ht="75" customHeight="1" x14ac:dyDescent="0.35">
      <c r="B52" s="161"/>
      <c r="C52" s="158"/>
      <c r="D52" s="164"/>
      <c r="E52" s="252"/>
      <c r="F52" s="208"/>
      <c r="G52" s="173"/>
      <c r="H52" s="44" t="s">
        <v>1046</v>
      </c>
      <c r="I52" s="4" t="s">
        <v>872</v>
      </c>
      <c r="J52" s="53"/>
      <c r="K52" s="225"/>
      <c r="L52" s="127"/>
      <c r="M52" s="130"/>
      <c r="N52" s="65" t="str">
        <f t="shared" si="1"/>
        <v>Nem ismert.</v>
      </c>
    </row>
    <row r="53" spans="2:14" ht="75" customHeight="1" x14ac:dyDescent="0.35">
      <c r="B53" s="161"/>
      <c r="C53" s="158"/>
      <c r="D53" s="164"/>
      <c r="E53" s="252"/>
      <c r="F53" s="208"/>
      <c r="G53" s="173"/>
      <c r="H53" s="44" t="s">
        <v>1047</v>
      </c>
      <c r="I53" s="4" t="s">
        <v>873</v>
      </c>
      <c r="J53" s="53"/>
      <c r="K53" s="225"/>
      <c r="L53" s="127"/>
      <c r="M53" s="130"/>
      <c r="N53" s="65" t="str">
        <f t="shared" si="1"/>
        <v>Nem ismert.</v>
      </c>
    </row>
    <row r="54" spans="2:14" ht="75" customHeight="1" x14ac:dyDescent="0.35">
      <c r="B54" s="161"/>
      <c r="C54" s="158"/>
      <c r="D54" s="164"/>
      <c r="E54" s="252"/>
      <c r="F54" s="208"/>
      <c r="G54" s="173"/>
      <c r="H54" s="44" t="s">
        <v>1048</v>
      </c>
      <c r="I54" s="4" t="s">
        <v>874</v>
      </c>
      <c r="J54" s="53"/>
      <c r="K54" s="225"/>
      <c r="L54" s="127"/>
      <c r="M54" s="130"/>
      <c r="N54" s="65" t="str">
        <f t="shared" si="1"/>
        <v>Nem ismert.</v>
      </c>
    </row>
    <row r="55" spans="2:14" ht="75" customHeight="1" x14ac:dyDescent="0.35">
      <c r="B55" s="161"/>
      <c r="C55" s="158"/>
      <c r="D55" s="164"/>
      <c r="E55" s="252"/>
      <c r="F55" s="208"/>
      <c r="G55" s="173"/>
      <c r="H55" s="44" t="s">
        <v>1049</v>
      </c>
      <c r="I55" s="4" t="s">
        <v>875</v>
      </c>
      <c r="J55" s="53"/>
      <c r="K55" s="225"/>
      <c r="L55" s="127"/>
      <c r="M55" s="130"/>
      <c r="N55" s="65" t="str">
        <f t="shared" si="1"/>
        <v>Nem ismert.</v>
      </c>
    </row>
    <row r="56" spans="2:14" ht="75" customHeight="1" x14ac:dyDescent="0.35">
      <c r="B56" s="161"/>
      <c r="C56" s="158"/>
      <c r="D56" s="164"/>
      <c r="E56" s="252"/>
      <c r="F56" s="208"/>
      <c r="G56" s="173"/>
      <c r="H56" s="44" t="s">
        <v>1050</v>
      </c>
      <c r="I56" s="4" t="s">
        <v>876</v>
      </c>
      <c r="J56" s="53"/>
      <c r="K56" s="225"/>
      <c r="L56" s="127"/>
      <c r="M56" s="130"/>
      <c r="N56" s="65" t="str">
        <f t="shared" si="1"/>
        <v>Nem ismert.</v>
      </c>
    </row>
    <row r="57" spans="2:14" ht="75" customHeight="1" x14ac:dyDescent="0.35">
      <c r="B57" s="161"/>
      <c r="C57" s="158"/>
      <c r="D57" s="164"/>
      <c r="E57" s="252"/>
      <c r="F57" s="208"/>
      <c r="G57" s="173"/>
      <c r="H57" s="44" t="s">
        <v>1051</v>
      </c>
      <c r="I57" s="4" t="s">
        <v>877</v>
      </c>
      <c r="J57" s="53"/>
      <c r="K57" s="225"/>
      <c r="L57" s="127"/>
      <c r="M57" s="130"/>
      <c r="N57" s="65" t="str">
        <f t="shared" si="1"/>
        <v>Nem ismert.</v>
      </c>
    </row>
    <row r="58" spans="2:14" ht="75" customHeight="1" x14ac:dyDescent="0.35">
      <c r="B58" s="161"/>
      <c r="C58" s="158"/>
      <c r="D58" s="164"/>
      <c r="E58" s="252"/>
      <c r="F58" s="208"/>
      <c r="G58" s="173"/>
      <c r="H58" s="44" t="s">
        <v>1052</v>
      </c>
      <c r="I58" s="4" t="s">
        <v>878</v>
      </c>
      <c r="J58" s="53"/>
      <c r="K58" s="225"/>
      <c r="L58" s="127"/>
      <c r="M58" s="130"/>
      <c r="N58" s="65" t="str">
        <f t="shared" si="1"/>
        <v>Nem ismert.</v>
      </c>
    </row>
    <row r="59" spans="2:14" ht="75" customHeight="1" x14ac:dyDescent="0.35">
      <c r="B59" s="161"/>
      <c r="C59" s="158"/>
      <c r="D59" s="164"/>
      <c r="E59" s="252"/>
      <c r="F59" s="208"/>
      <c r="G59" s="173"/>
      <c r="H59" s="44" t="s">
        <v>1053</v>
      </c>
      <c r="I59" s="4" t="s">
        <v>879</v>
      </c>
      <c r="J59" s="78"/>
      <c r="K59" s="225"/>
      <c r="L59" s="127"/>
      <c r="M59" s="130"/>
      <c r="N59" s="65" t="str">
        <f t="shared" si="1"/>
        <v>Nem ismert.</v>
      </c>
    </row>
    <row r="60" spans="2:14" ht="75" customHeight="1" x14ac:dyDescent="0.35">
      <c r="B60" s="161"/>
      <c r="C60" s="158"/>
      <c r="D60" s="164"/>
      <c r="E60" s="252"/>
      <c r="F60" s="208"/>
      <c r="G60" s="173"/>
      <c r="H60" s="44" t="s">
        <v>1054</v>
      </c>
      <c r="I60" s="79" t="s">
        <v>792</v>
      </c>
      <c r="J60" s="77"/>
      <c r="K60" s="225"/>
      <c r="L60" s="127"/>
      <c r="M60" s="130"/>
      <c r="N60" s="65" t="str">
        <f t="shared" si="1"/>
        <v>Nem ismert.</v>
      </c>
    </row>
    <row r="61" spans="2:14" ht="75" customHeight="1" x14ac:dyDescent="0.35">
      <c r="B61" s="161"/>
      <c r="C61" s="158"/>
      <c r="D61" s="164"/>
      <c r="E61" s="252"/>
      <c r="F61" s="208"/>
      <c r="G61" s="173"/>
      <c r="H61" s="44" t="s">
        <v>1055</v>
      </c>
      <c r="I61" s="79" t="s">
        <v>793</v>
      </c>
      <c r="J61" s="77"/>
      <c r="K61" s="225"/>
      <c r="L61" s="127"/>
      <c r="M61" s="130"/>
      <c r="N61" s="65" t="str">
        <f t="shared" si="1"/>
        <v>Nem ismert.</v>
      </c>
    </row>
    <row r="62" spans="2:14" ht="75" customHeight="1" x14ac:dyDescent="0.35">
      <c r="B62" s="161"/>
      <c r="C62" s="158"/>
      <c r="D62" s="164"/>
      <c r="E62" s="252"/>
      <c r="F62" s="208"/>
      <c r="G62" s="173"/>
      <c r="H62" s="44" t="s">
        <v>1056</v>
      </c>
      <c r="I62" s="79" t="s">
        <v>794</v>
      </c>
      <c r="J62" s="77"/>
      <c r="K62" s="225"/>
      <c r="L62" s="127"/>
      <c r="M62" s="130"/>
      <c r="N62" s="65" t="str">
        <f t="shared" si="1"/>
        <v>Nem ismert.</v>
      </c>
    </row>
    <row r="63" spans="2:14" ht="75" customHeight="1" x14ac:dyDescent="0.35">
      <c r="B63" s="161"/>
      <c r="C63" s="158"/>
      <c r="D63" s="164"/>
      <c r="E63" s="252"/>
      <c r="F63" s="208"/>
      <c r="G63" s="173"/>
      <c r="H63" s="44" t="s">
        <v>1057</v>
      </c>
      <c r="I63" s="79" t="s">
        <v>795</v>
      </c>
      <c r="J63" s="77"/>
      <c r="K63" s="225"/>
      <c r="L63" s="127"/>
      <c r="M63" s="130"/>
      <c r="N63" s="65" t="str">
        <f t="shared" si="1"/>
        <v>Nem ismert.</v>
      </c>
    </row>
    <row r="64" spans="2:14" ht="75" customHeight="1" x14ac:dyDescent="0.35">
      <c r="B64" s="161"/>
      <c r="C64" s="158"/>
      <c r="D64" s="164"/>
      <c r="E64" s="252"/>
      <c r="F64" s="208"/>
      <c r="G64" s="173"/>
      <c r="H64" s="44" t="s">
        <v>1058</v>
      </c>
      <c r="I64" s="79" t="s">
        <v>796</v>
      </c>
      <c r="J64" s="77"/>
      <c r="K64" s="225"/>
      <c r="L64" s="127"/>
      <c r="M64" s="130"/>
      <c r="N64" s="65" t="str">
        <f t="shared" si="1"/>
        <v>Nem ismert.</v>
      </c>
    </row>
    <row r="65" spans="2:14" ht="75" customHeight="1" x14ac:dyDescent="0.35">
      <c r="B65" s="161"/>
      <c r="C65" s="158"/>
      <c r="D65" s="164"/>
      <c r="E65" s="252"/>
      <c r="F65" s="208"/>
      <c r="G65" s="173"/>
      <c r="H65" s="44" t="s">
        <v>1059</v>
      </c>
      <c r="I65" s="79" t="s">
        <v>797</v>
      </c>
      <c r="J65" s="77"/>
      <c r="K65" s="225"/>
      <c r="L65" s="127"/>
      <c r="M65" s="130"/>
      <c r="N65" s="65" t="str">
        <f t="shared" si="1"/>
        <v>Nem ismert.</v>
      </c>
    </row>
    <row r="66" spans="2:14" ht="75" customHeight="1" x14ac:dyDescent="0.35">
      <c r="B66" s="161"/>
      <c r="C66" s="158"/>
      <c r="D66" s="164"/>
      <c r="E66" s="252"/>
      <c r="F66" s="208"/>
      <c r="G66" s="173"/>
      <c r="H66" s="44" t="s">
        <v>1060</v>
      </c>
      <c r="I66" s="79" t="s">
        <v>798</v>
      </c>
      <c r="J66" s="77"/>
      <c r="K66" s="225"/>
      <c r="L66" s="127"/>
      <c r="M66" s="130"/>
      <c r="N66" s="65" t="str">
        <f t="shared" si="1"/>
        <v>Nem ismert.</v>
      </c>
    </row>
    <row r="67" spans="2:14" ht="75" customHeight="1" x14ac:dyDescent="0.35">
      <c r="B67" s="161"/>
      <c r="C67" s="158"/>
      <c r="D67" s="164"/>
      <c r="E67" s="252"/>
      <c r="F67" s="208"/>
      <c r="G67" s="173"/>
      <c r="H67" s="44" t="s">
        <v>1061</v>
      </c>
      <c r="I67" s="79" t="s">
        <v>799</v>
      </c>
      <c r="J67" s="77"/>
      <c r="K67" s="225"/>
      <c r="L67" s="127"/>
      <c r="M67" s="130"/>
      <c r="N67" s="65" t="str">
        <f t="shared" si="1"/>
        <v>Nem ismert.</v>
      </c>
    </row>
    <row r="68" spans="2:14" ht="75" customHeight="1" x14ac:dyDescent="0.35">
      <c r="B68" s="161"/>
      <c r="C68" s="158"/>
      <c r="D68" s="164"/>
      <c r="E68" s="252"/>
      <c r="F68" s="208"/>
      <c r="G68" s="173"/>
      <c r="H68" s="44" t="s">
        <v>1062</v>
      </c>
      <c r="I68" s="79" t="s">
        <v>800</v>
      </c>
      <c r="J68" s="77"/>
      <c r="K68" s="225"/>
      <c r="L68" s="127"/>
      <c r="M68" s="130"/>
      <c r="N68" s="65" t="str">
        <f t="shared" si="1"/>
        <v>Nem ismert.</v>
      </c>
    </row>
    <row r="69" spans="2:14" ht="75" customHeight="1" x14ac:dyDescent="0.35">
      <c r="B69" s="161"/>
      <c r="C69" s="158"/>
      <c r="D69" s="164"/>
      <c r="E69" s="252"/>
      <c r="F69" s="208"/>
      <c r="G69" s="173"/>
      <c r="H69" s="44" t="s">
        <v>1063</v>
      </c>
      <c r="I69" s="79" t="s">
        <v>801</v>
      </c>
      <c r="J69" s="77"/>
      <c r="K69" s="225"/>
      <c r="L69" s="127"/>
      <c r="M69" s="130"/>
      <c r="N69" s="65" t="str">
        <f t="shared" si="1"/>
        <v>Nem ismert.</v>
      </c>
    </row>
    <row r="70" spans="2:14" ht="75" customHeight="1" x14ac:dyDescent="0.35">
      <c r="B70" s="161"/>
      <c r="C70" s="158"/>
      <c r="D70" s="164"/>
      <c r="E70" s="252"/>
      <c r="F70" s="208"/>
      <c r="G70" s="173"/>
      <c r="H70" s="44" t="s">
        <v>1064</v>
      </c>
      <c r="I70" s="79" t="s">
        <v>802</v>
      </c>
      <c r="J70" s="77"/>
      <c r="K70" s="225"/>
      <c r="L70" s="127"/>
      <c r="M70" s="130"/>
      <c r="N70" s="65" t="str">
        <f t="shared" si="1"/>
        <v>Nem ismert.</v>
      </c>
    </row>
    <row r="71" spans="2:14" ht="75" customHeight="1" x14ac:dyDescent="0.35">
      <c r="B71" s="161"/>
      <c r="C71" s="158"/>
      <c r="D71" s="164"/>
      <c r="E71" s="252"/>
      <c r="F71" s="208"/>
      <c r="G71" s="173"/>
      <c r="H71" s="44" t="s">
        <v>1065</v>
      </c>
      <c r="I71" s="79" t="s">
        <v>803</v>
      </c>
      <c r="J71" s="77"/>
      <c r="K71" s="225"/>
      <c r="L71" s="127"/>
      <c r="M71" s="130"/>
      <c r="N71" s="65" t="str">
        <f t="shared" si="1"/>
        <v>Nem ismert.</v>
      </c>
    </row>
    <row r="72" spans="2:14" ht="75" customHeight="1" x14ac:dyDescent="0.35">
      <c r="B72" s="161"/>
      <c r="C72" s="158"/>
      <c r="D72" s="164"/>
      <c r="E72" s="252"/>
      <c r="F72" s="208"/>
      <c r="G72" s="173"/>
      <c r="H72" s="44" t="s">
        <v>1066</v>
      </c>
      <c r="I72" s="79" t="s">
        <v>804</v>
      </c>
      <c r="J72" s="77"/>
      <c r="K72" s="225"/>
      <c r="L72" s="127"/>
      <c r="M72" s="130"/>
      <c r="N72" s="65" t="str">
        <f t="shared" si="1"/>
        <v>Nem ismert.</v>
      </c>
    </row>
    <row r="73" spans="2:14" ht="75" customHeight="1" x14ac:dyDescent="0.35">
      <c r="B73" s="161"/>
      <c r="C73" s="158"/>
      <c r="D73" s="164"/>
      <c r="E73" s="252"/>
      <c r="F73" s="208"/>
      <c r="G73" s="173"/>
      <c r="H73" s="44" t="s">
        <v>1067</v>
      </c>
      <c r="I73" s="79" t="s">
        <v>805</v>
      </c>
      <c r="J73" s="77"/>
      <c r="K73" s="225"/>
      <c r="L73" s="127"/>
      <c r="M73" s="130"/>
      <c r="N73" s="65" t="str">
        <f t="shared" si="1"/>
        <v>Nem ismert.</v>
      </c>
    </row>
    <row r="74" spans="2:14" ht="75" customHeight="1" x14ac:dyDescent="0.35">
      <c r="B74" s="162"/>
      <c r="C74" s="159"/>
      <c r="D74" s="164"/>
      <c r="E74" s="252"/>
      <c r="F74" s="209"/>
      <c r="G74" s="174"/>
      <c r="H74" s="44" t="s">
        <v>1068</v>
      </c>
      <c r="I74" s="79" t="s">
        <v>806</v>
      </c>
      <c r="J74" s="77"/>
      <c r="K74" s="225"/>
      <c r="L74" s="128"/>
      <c r="M74" s="131"/>
      <c r="N74" s="65" t="str">
        <f t="shared" si="1"/>
        <v>Nem ismert.</v>
      </c>
    </row>
    <row r="75" spans="2:14" ht="35" x14ac:dyDescent="0.35">
      <c r="B75" s="15" t="s">
        <v>82</v>
      </c>
      <c r="C75" s="13"/>
      <c r="D75" s="164"/>
      <c r="E75" s="252"/>
      <c r="F75" s="224"/>
      <c r="G75" s="7" t="s">
        <v>83</v>
      </c>
      <c r="H75" s="44" t="s">
        <v>1069</v>
      </c>
      <c r="I75" s="48"/>
      <c r="J75" s="44" t="s">
        <v>1070</v>
      </c>
      <c r="K75" s="225"/>
      <c r="L75" s="58" t="s">
        <v>1071</v>
      </c>
      <c r="M75" s="50"/>
      <c r="N75" s="49" t="str">
        <f>IF(I75="", "Nem ismert.", I75)</f>
        <v>Nem ismert.</v>
      </c>
    </row>
    <row r="76" spans="2:14" ht="278.25" customHeight="1" x14ac:dyDescent="0.35">
      <c r="B76" s="15" t="s">
        <v>1072</v>
      </c>
      <c r="C76" s="8" t="s">
        <v>1073</v>
      </c>
      <c r="D76" s="164"/>
      <c r="E76" s="252"/>
      <c r="F76" s="224"/>
      <c r="G76" s="14" t="s">
        <v>729</v>
      </c>
      <c r="H76" s="264" t="s">
        <v>36</v>
      </c>
      <c r="I76" s="265"/>
      <c r="J76" s="266"/>
      <c r="K76" s="225"/>
      <c r="L76" s="58" t="s">
        <v>1074</v>
      </c>
      <c r="M76" s="59" t="s">
        <v>1075</v>
      </c>
      <c r="N76" s="44" t="s">
        <v>1076</v>
      </c>
    </row>
    <row r="77" spans="2:14" ht="156.75" customHeight="1" x14ac:dyDescent="0.35">
      <c r="B77" s="15" t="s">
        <v>86</v>
      </c>
      <c r="C77" s="8"/>
      <c r="D77" s="164"/>
      <c r="E77" s="252"/>
      <c r="F77" s="24" t="s">
        <v>1985</v>
      </c>
      <c r="G77" s="7" t="s">
        <v>85</v>
      </c>
      <c r="H77" s="44" t="s">
        <v>1077</v>
      </c>
      <c r="I77" s="48"/>
      <c r="J77" s="44" t="s">
        <v>1078</v>
      </c>
      <c r="K77" s="103" t="s">
        <v>763</v>
      </c>
      <c r="L77" s="58" t="s">
        <v>1079</v>
      </c>
      <c r="M77" s="59"/>
      <c r="N77" s="49" t="str">
        <f t="shared" ref="N77:N78" si="2">IF(I77="", "Nem ismert.", I77)</f>
        <v>Nem ismert.</v>
      </c>
    </row>
    <row r="78" spans="2:14" ht="95.25" customHeight="1" x14ac:dyDescent="0.35">
      <c r="B78" s="15" t="s">
        <v>87</v>
      </c>
      <c r="C78" s="8"/>
      <c r="D78" s="164"/>
      <c r="E78" s="252"/>
      <c r="F78" s="224" t="s">
        <v>1983</v>
      </c>
      <c r="G78" s="7" t="s">
        <v>273</v>
      </c>
      <c r="H78" s="44" t="s">
        <v>1080</v>
      </c>
      <c r="I78" s="48"/>
      <c r="J78" s="44" t="s">
        <v>1081</v>
      </c>
      <c r="K78" s="104" t="s">
        <v>37</v>
      </c>
      <c r="L78" s="58" t="s">
        <v>1082</v>
      </c>
      <c r="M78" s="59"/>
      <c r="N78" s="49" t="str">
        <f t="shared" si="2"/>
        <v>Nem ismert.</v>
      </c>
    </row>
    <row r="79" spans="2:14" ht="36.75" customHeight="1" x14ac:dyDescent="0.35">
      <c r="B79" s="193" t="s">
        <v>1083</v>
      </c>
      <c r="C79" s="157" t="s">
        <v>1084</v>
      </c>
      <c r="D79" s="164"/>
      <c r="E79" s="252"/>
      <c r="F79" s="224"/>
      <c r="G79" s="178" t="s">
        <v>185</v>
      </c>
      <c r="H79" s="71" t="b">
        <v>0</v>
      </c>
      <c r="I79" s="32" t="s">
        <v>274</v>
      </c>
      <c r="J79" s="267" t="s">
        <v>1085</v>
      </c>
      <c r="K79" s="166" t="s">
        <v>28</v>
      </c>
      <c r="L79" s="126" t="s">
        <v>1086</v>
      </c>
      <c r="M79" s="129" t="s">
        <v>1087</v>
      </c>
      <c r="N79" s="49" t="str">
        <f>IF(H79=TRUE, I79, "")</f>
        <v/>
      </c>
    </row>
    <row r="80" spans="2:14" ht="36.75" customHeight="1" x14ac:dyDescent="0.35">
      <c r="B80" s="195"/>
      <c r="C80" s="159"/>
      <c r="D80" s="164"/>
      <c r="E80" s="252"/>
      <c r="F80" s="224"/>
      <c r="G80" s="180"/>
      <c r="H80" s="71" t="b">
        <v>0</v>
      </c>
      <c r="I80" s="32" t="s">
        <v>275</v>
      </c>
      <c r="J80" s="268"/>
      <c r="K80" s="168"/>
      <c r="L80" s="128"/>
      <c r="M80" s="131"/>
      <c r="N80" s="49" t="str">
        <f>IF(H80=TRUE, I80, "")</f>
        <v/>
      </c>
    </row>
    <row r="81" spans="2:14" ht="72" x14ac:dyDescent="0.35">
      <c r="B81" s="15" t="s">
        <v>1088</v>
      </c>
      <c r="C81" s="8" t="s">
        <v>1089</v>
      </c>
      <c r="D81" s="164"/>
      <c r="E81" s="252"/>
      <c r="F81" s="224"/>
      <c r="G81" s="9" t="s">
        <v>186</v>
      </c>
      <c r="H81" s="44" t="s">
        <v>1090</v>
      </c>
      <c r="I81" s="48"/>
      <c r="J81" s="54"/>
      <c r="K81" s="104" t="s">
        <v>764</v>
      </c>
      <c r="L81" s="58" t="s">
        <v>1091</v>
      </c>
      <c r="M81" s="59" t="s">
        <v>1092</v>
      </c>
      <c r="N81" s="55" t="str">
        <f>IF(J81="", "Nem", J81)</f>
        <v>Nem</v>
      </c>
    </row>
    <row r="82" spans="2:14" ht="54" x14ac:dyDescent="0.35">
      <c r="B82" s="15" t="s">
        <v>1093</v>
      </c>
      <c r="C82" s="8" t="s">
        <v>1094</v>
      </c>
      <c r="D82" s="164"/>
      <c r="E82" s="252"/>
      <c r="F82" s="224"/>
      <c r="G82" s="9" t="s">
        <v>187</v>
      </c>
      <c r="H82" s="44" t="s">
        <v>1095</v>
      </c>
      <c r="I82" s="48"/>
      <c r="J82" s="48"/>
      <c r="K82" s="104" t="s">
        <v>88</v>
      </c>
      <c r="L82" s="58" t="s">
        <v>1096</v>
      </c>
      <c r="M82" s="59" t="s">
        <v>1097</v>
      </c>
      <c r="N82" s="49" t="str">
        <f>IF(J82="", "Nem", J82)</f>
        <v>Nem</v>
      </c>
    </row>
    <row r="83" spans="2:14" ht="90" x14ac:dyDescent="0.35">
      <c r="B83" s="15" t="s">
        <v>1098</v>
      </c>
      <c r="C83" s="8" t="s">
        <v>1099</v>
      </c>
      <c r="D83" s="165"/>
      <c r="E83" s="253"/>
      <c r="F83" s="224"/>
      <c r="G83" s="9" t="s">
        <v>673</v>
      </c>
      <c r="H83" s="44" t="s">
        <v>1100</v>
      </c>
      <c r="I83" s="48"/>
      <c r="J83" s="44" t="s">
        <v>1101</v>
      </c>
      <c r="K83" s="105"/>
      <c r="L83" s="58" t="s">
        <v>1102</v>
      </c>
      <c r="M83" s="59" t="s">
        <v>1103</v>
      </c>
      <c r="N83" s="49" t="str">
        <f t="shared" ref="N83:N89" si="3">IF(I83="", "Nem ismert.", I83)</f>
        <v>Nem ismert.</v>
      </c>
    </row>
    <row r="84" spans="2:14" ht="216" x14ac:dyDescent="0.35">
      <c r="B84" s="15" t="s">
        <v>89</v>
      </c>
      <c r="C84" s="8"/>
      <c r="D84" s="196" t="s">
        <v>9</v>
      </c>
      <c r="E84" s="216" t="s">
        <v>10</v>
      </c>
      <c r="F84" s="224" t="s">
        <v>1984</v>
      </c>
      <c r="G84" s="7" t="s">
        <v>90</v>
      </c>
      <c r="H84" s="44" t="s">
        <v>1104</v>
      </c>
      <c r="I84" s="48"/>
      <c r="J84" s="44" t="s">
        <v>1105</v>
      </c>
      <c r="K84" s="104" t="s">
        <v>674</v>
      </c>
      <c r="L84" s="58" t="s">
        <v>1106</v>
      </c>
      <c r="M84" s="59"/>
      <c r="N84" s="49" t="str">
        <f t="shared" si="3"/>
        <v>Nem ismert.</v>
      </c>
    </row>
    <row r="85" spans="2:14" ht="108" x14ac:dyDescent="0.35">
      <c r="B85" s="15" t="s">
        <v>1107</v>
      </c>
      <c r="C85" s="8" t="s">
        <v>1108</v>
      </c>
      <c r="D85" s="196"/>
      <c r="E85" s="217"/>
      <c r="F85" s="224"/>
      <c r="G85" s="9" t="s">
        <v>2043</v>
      </c>
      <c r="H85" s="44" t="s">
        <v>1109</v>
      </c>
      <c r="I85" s="48"/>
      <c r="J85" s="44" t="s">
        <v>1110</v>
      </c>
      <c r="K85" s="104"/>
      <c r="L85" s="58" t="s">
        <v>1111</v>
      </c>
      <c r="M85" s="59" t="s">
        <v>1112</v>
      </c>
      <c r="N85" s="49" t="str">
        <f t="shared" si="3"/>
        <v>Nem ismert.</v>
      </c>
    </row>
    <row r="86" spans="2:14" ht="87.5" x14ac:dyDescent="0.35">
      <c r="B86" s="15" t="s">
        <v>91</v>
      </c>
      <c r="C86" s="8"/>
      <c r="D86" s="196"/>
      <c r="E86" s="217"/>
      <c r="F86" s="21"/>
      <c r="G86" s="7" t="s">
        <v>92</v>
      </c>
      <c r="H86" s="44" t="s">
        <v>1113</v>
      </c>
      <c r="I86" s="48"/>
      <c r="J86" s="44" t="s">
        <v>1114</v>
      </c>
      <c r="K86" s="104"/>
      <c r="L86" s="58" t="s">
        <v>1115</v>
      </c>
      <c r="M86" s="59"/>
      <c r="N86" s="49" t="str">
        <f t="shared" si="3"/>
        <v>Nem ismert.</v>
      </c>
    </row>
    <row r="87" spans="2:14" ht="70" x14ac:dyDescent="0.35">
      <c r="B87" s="15" t="s">
        <v>93</v>
      </c>
      <c r="C87" s="8"/>
      <c r="D87" s="196"/>
      <c r="E87" s="217"/>
      <c r="F87" s="21"/>
      <c r="G87" s="7" t="s">
        <v>730</v>
      </c>
      <c r="H87" s="44" t="s">
        <v>1116</v>
      </c>
      <c r="I87" s="48"/>
      <c r="J87" s="44" t="s">
        <v>1117</v>
      </c>
      <c r="K87" s="104"/>
      <c r="L87" s="58" t="s">
        <v>1118</v>
      </c>
      <c r="M87" s="59"/>
      <c r="N87" s="49" t="str">
        <f t="shared" si="3"/>
        <v>Nem ismert.</v>
      </c>
    </row>
    <row r="88" spans="2:14" ht="216" x14ac:dyDescent="0.35">
      <c r="B88" s="15" t="s">
        <v>1119</v>
      </c>
      <c r="C88" s="8" t="s">
        <v>1120</v>
      </c>
      <c r="D88" s="196"/>
      <c r="E88" s="217"/>
      <c r="F88" s="21" t="s">
        <v>1986</v>
      </c>
      <c r="G88" s="9" t="s">
        <v>189</v>
      </c>
      <c r="H88" s="44" t="s">
        <v>1121</v>
      </c>
      <c r="I88" s="48"/>
      <c r="J88" s="44" t="s">
        <v>1122</v>
      </c>
      <c r="K88" s="106"/>
      <c r="L88" s="58" t="s">
        <v>1123</v>
      </c>
      <c r="M88" s="59" t="s">
        <v>1124</v>
      </c>
      <c r="N88" s="49" t="str">
        <f t="shared" si="3"/>
        <v>Nem ismert.</v>
      </c>
    </row>
    <row r="89" spans="2:14" ht="234.75" customHeight="1" x14ac:dyDescent="0.35">
      <c r="B89" s="15" t="s">
        <v>1125</v>
      </c>
      <c r="C89" s="8" t="s">
        <v>1126</v>
      </c>
      <c r="D89" s="196"/>
      <c r="E89" s="217"/>
      <c r="F89" s="21" t="s">
        <v>1987</v>
      </c>
      <c r="G89" s="9" t="s">
        <v>190</v>
      </c>
      <c r="H89" s="44" t="s">
        <v>1127</v>
      </c>
      <c r="I89" s="48"/>
      <c r="J89" s="45" t="s">
        <v>1128</v>
      </c>
      <c r="K89" s="106"/>
      <c r="L89" s="58" t="s">
        <v>1129</v>
      </c>
      <c r="M89" s="59" t="s">
        <v>1130</v>
      </c>
      <c r="N89" s="49" t="str">
        <f t="shared" si="3"/>
        <v>Nem ismert.</v>
      </c>
    </row>
    <row r="90" spans="2:14" ht="123.75" customHeight="1" x14ac:dyDescent="0.35">
      <c r="B90" s="15" t="s">
        <v>1131</v>
      </c>
      <c r="C90" s="8" t="s">
        <v>1132</v>
      </c>
      <c r="D90" s="196"/>
      <c r="E90" s="217"/>
      <c r="F90" s="224" t="s">
        <v>1988</v>
      </c>
      <c r="G90" s="9" t="s">
        <v>191</v>
      </c>
      <c r="H90" s="44" t="s">
        <v>1133</v>
      </c>
      <c r="I90" s="48"/>
      <c r="J90" s="48"/>
      <c r="K90" s="104" t="s">
        <v>94</v>
      </c>
      <c r="L90" s="58" t="s">
        <v>1134</v>
      </c>
      <c r="M90" s="59" t="s">
        <v>1135</v>
      </c>
      <c r="N90" s="49" t="str">
        <f>IF(J90="", "Nem releváns.", J90)</f>
        <v>Nem releváns.</v>
      </c>
    </row>
    <row r="91" spans="2:14" ht="123.75" customHeight="1" x14ac:dyDescent="0.35">
      <c r="B91" s="15" t="s">
        <v>1136</v>
      </c>
      <c r="C91" s="8" t="s">
        <v>1137</v>
      </c>
      <c r="D91" s="196"/>
      <c r="E91" s="217"/>
      <c r="F91" s="224"/>
      <c r="G91" s="9" t="s">
        <v>192</v>
      </c>
      <c r="H91" s="44" t="s">
        <v>1138</v>
      </c>
      <c r="I91" s="48"/>
      <c r="J91" s="48"/>
      <c r="K91" s="106"/>
      <c r="L91" s="58" t="s">
        <v>1139</v>
      </c>
      <c r="M91" s="59" t="s">
        <v>1140</v>
      </c>
      <c r="N91" s="49" t="str">
        <f>IF(J91="", "Nem releváns.", J91)</f>
        <v>Nem releváns.</v>
      </c>
    </row>
    <row r="92" spans="2:14" ht="123.75" customHeight="1" x14ac:dyDescent="0.35">
      <c r="B92" s="15" t="s">
        <v>1141</v>
      </c>
      <c r="C92" s="8" t="s">
        <v>1142</v>
      </c>
      <c r="D92" s="196"/>
      <c r="E92" s="217"/>
      <c r="F92" s="224"/>
      <c r="G92" s="9" t="s">
        <v>193</v>
      </c>
      <c r="H92" s="44" t="s">
        <v>1143</v>
      </c>
      <c r="I92" s="48"/>
      <c r="J92" s="48"/>
      <c r="K92" s="104" t="s">
        <v>95</v>
      </c>
      <c r="L92" s="58" t="s">
        <v>1144</v>
      </c>
      <c r="M92" s="59" t="s">
        <v>1145</v>
      </c>
      <c r="N92" s="49" t="str">
        <f>IF(J92="", "Nem releváns.", J92)</f>
        <v>Nem releváns.</v>
      </c>
    </row>
    <row r="93" spans="2:14" ht="236.25" customHeight="1" x14ac:dyDescent="0.35">
      <c r="B93" s="15" t="s">
        <v>96</v>
      </c>
      <c r="C93" s="8"/>
      <c r="D93" s="196"/>
      <c r="E93" s="217"/>
      <c r="F93" s="21" t="s">
        <v>1989</v>
      </c>
      <c r="G93" s="7" t="s">
        <v>51</v>
      </c>
      <c r="H93" s="44" t="s">
        <v>1146</v>
      </c>
      <c r="I93" s="48"/>
      <c r="J93" s="45" t="s">
        <v>1147</v>
      </c>
      <c r="K93" s="104"/>
      <c r="L93" s="58" t="s">
        <v>1148</v>
      </c>
      <c r="M93" s="59"/>
      <c r="N93" s="49" t="str">
        <f>IF(I93="", "Nem ismert.", I93)</f>
        <v>Nem ismert.</v>
      </c>
    </row>
    <row r="94" spans="2:14" ht="108" x14ac:dyDescent="0.35">
      <c r="B94" s="15" t="s">
        <v>97</v>
      </c>
      <c r="C94" s="8"/>
      <c r="D94" s="196"/>
      <c r="E94" s="217"/>
      <c r="F94" s="21" t="s">
        <v>1990</v>
      </c>
      <c r="G94" s="7" t="s">
        <v>33</v>
      </c>
      <c r="H94" s="44" t="s">
        <v>1149</v>
      </c>
      <c r="I94" s="48"/>
      <c r="J94" s="48"/>
      <c r="K94" s="104"/>
      <c r="L94" s="58" t="s">
        <v>1150</v>
      </c>
      <c r="M94" s="59"/>
      <c r="N94" s="49" t="str">
        <f>IF(J94="", "Nem releváns.", J94)</f>
        <v>Nem releváns.</v>
      </c>
    </row>
    <row r="95" spans="2:14" ht="142.5" customHeight="1" x14ac:dyDescent="0.35">
      <c r="B95" s="15" t="s">
        <v>98</v>
      </c>
      <c r="C95" s="8"/>
      <c r="D95" s="196"/>
      <c r="E95" s="217"/>
      <c r="F95" s="224" t="s">
        <v>1991</v>
      </c>
      <c r="G95" s="7" t="s">
        <v>99</v>
      </c>
      <c r="H95" s="44" t="s">
        <v>1151</v>
      </c>
      <c r="I95" s="48"/>
      <c r="J95" s="48"/>
      <c r="K95" s="104" t="s">
        <v>675</v>
      </c>
      <c r="L95" s="58" t="s">
        <v>1152</v>
      </c>
      <c r="M95" s="59"/>
      <c r="N95" s="49" t="str">
        <f>IF(J95="", "Nem releváns.", J95)</f>
        <v>Nem releváns.</v>
      </c>
    </row>
    <row r="96" spans="2:14" ht="123.75" customHeight="1" x14ac:dyDescent="0.35">
      <c r="B96" s="15" t="s">
        <v>1153</v>
      </c>
      <c r="C96" s="8" t="s">
        <v>1154</v>
      </c>
      <c r="D96" s="196"/>
      <c r="E96" s="218"/>
      <c r="F96" s="224"/>
      <c r="G96" s="9" t="s">
        <v>947</v>
      </c>
      <c r="H96" s="44" t="s">
        <v>1155</v>
      </c>
      <c r="I96" s="48"/>
      <c r="J96" s="44" t="s">
        <v>1156</v>
      </c>
      <c r="K96" s="104"/>
      <c r="L96" s="58" t="s">
        <v>1157</v>
      </c>
      <c r="M96" s="59" t="s">
        <v>1158</v>
      </c>
      <c r="N96" s="49" t="str">
        <f>IF(I96="", "Nem ismert.", I96)</f>
        <v>Nem ismert.</v>
      </c>
    </row>
    <row r="97" spans="2:14" ht="194" x14ac:dyDescent="0.35">
      <c r="B97" s="15" t="s">
        <v>100</v>
      </c>
      <c r="C97" s="8"/>
      <c r="D97" s="196"/>
      <c r="E97" s="25" t="s">
        <v>11</v>
      </c>
      <c r="F97" s="24" t="s">
        <v>2017</v>
      </c>
      <c r="G97" s="7" t="s">
        <v>101</v>
      </c>
      <c r="H97" s="44" t="s">
        <v>1159</v>
      </c>
      <c r="I97" s="48"/>
      <c r="J97" s="45" t="s">
        <v>1160</v>
      </c>
      <c r="K97" s="104" t="s">
        <v>232</v>
      </c>
      <c r="L97" s="58" t="s">
        <v>1161</v>
      </c>
      <c r="M97" s="59"/>
      <c r="N97" s="49" t="str">
        <f>IF(I97="", "Nem ismert.", I97)</f>
        <v>Nem ismert.</v>
      </c>
    </row>
    <row r="98" spans="2:14" ht="51.75" customHeight="1" x14ac:dyDescent="0.35">
      <c r="B98" s="240" t="s">
        <v>102</v>
      </c>
      <c r="C98" s="157"/>
      <c r="D98" s="163" t="s">
        <v>2104</v>
      </c>
      <c r="E98" s="216" t="s">
        <v>12</v>
      </c>
      <c r="F98" s="137" t="s">
        <v>2018</v>
      </c>
      <c r="G98" s="172" t="s">
        <v>731</v>
      </c>
      <c r="H98" s="44" t="s">
        <v>1162</v>
      </c>
      <c r="I98" s="4" t="s">
        <v>880</v>
      </c>
      <c r="J98" s="53"/>
      <c r="K98" s="175" t="s">
        <v>765</v>
      </c>
      <c r="L98" s="153" t="s">
        <v>1163</v>
      </c>
      <c r="M98" s="129"/>
      <c r="N98" s="65" t="str">
        <f>IF(J98="", "Nem ismert.", J98)</f>
        <v>Nem ismert.</v>
      </c>
    </row>
    <row r="99" spans="2:14" ht="51.75" customHeight="1" x14ac:dyDescent="0.35">
      <c r="B99" s="241"/>
      <c r="C99" s="158"/>
      <c r="D99" s="164"/>
      <c r="E99" s="217"/>
      <c r="F99" s="138"/>
      <c r="G99" s="173"/>
      <c r="H99" s="44" t="s">
        <v>1164</v>
      </c>
      <c r="I99" s="31" t="s">
        <v>881</v>
      </c>
      <c r="J99" s="53"/>
      <c r="K99" s="176"/>
      <c r="L99" s="154"/>
      <c r="M99" s="130"/>
      <c r="N99" s="65" t="str">
        <f>IF(J99="", "Nem ismert.", J99)</f>
        <v>Nem ismert.</v>
      </c>
    </row>
    <row r="100" spans="2:14" ht="51.75" customHeight="1" x14ac:dyDescent="0.35">
      <c r="B100" s="241"/>
      <c r="C100" s="158"/>
      <c r="D100" s="164"/>
      <c r="E100" s="217"/>
      <c r="F100" s="138"/>
      <c r="G100" s="173"/>
      <c r="H100" s="44" t="s">
        <v>1165</v>
      </c>
      <c r="I100" s="31" t="s">
        <v>882</v>
      </c>
      <c r="J100" s="53"/>
      <c r="K100" s="176"/>
      <c r="L100" s="154"/>
      <c r="M100" s="130"/>
      <c r="N100" s="65" t="str">
        <f>IF(J100="", "Nem ismert.", J100)</f>
        <v>Nem ismert.</v>
      </c>
    </row>
    <row r="101" spans="2:14" ht="51.75" customHeight="1" x14ac:dyDescent="0.35">
      <c r="B101" s="241"/>
      <c r="C101" s="158"/>
      <c r="D101" s="164"/>
      <c r="E101" s="217"/>
      <c r="F101" s="138"/>
      <c r="G101" s="173"/>
      <c r="H101" s="44" t="s">
        <v>1166</v>
      </c>
      <c r="I101" s="4" t="s">
        <v>883</v>
      </c>
      <c r="J101" s="53"/>
      <c r="K101" s="176"/>
      <c r="L101" s="154"/>
      <c r="M101" s="130"/>
      <c r="N101" s="65" t="str">
        <f t="shared" ref="N101:N128" si="4">IF(J101="", "Nem ismert.", J101)</f>
        <v>Nem ismert.</v>
      </c>
    </row>
    <row r="102" spans="2:14" ht="51.75" customHeight="1" x14ac:dyDescent="0.35">
      <c r="B102" s="241"/>
      <c r="C102" s="158"/>
      <c r="D102" s="164"/>
      <c r="E102" s="217"/>
      <c r="F102" s="138"/>
      <c r="G102" s="173"/>
      <c r="H102" s="44" t="s">
        <v>1167</v>
      </c>
      <c r="I102" s="31" t="s">
        <v>884</v>
      </c>
      <c r="J102" s="53"/>
      <c r="K102" s="176"/>
      <c r="L102" s="154"/>
      <c r="M102" s="130"/>
      <c r="N102" s="65" t="str">
        <f t="shared" si="4"/>
        <v>Nem ismert.</v>
      </c>
    </row>
    <row r="103" spans="2:14" ht="51.75" customHeight="1" x14ac:dyDescent="0.35">
      <c r="B103" s="241"/>
      <c r="C103" s="158"/>
      <c r="D103" s="164"/>
      <c r="E103" s="217"/>
      <c r="F103" s="138"/>
      <c r="G103" s="173"/>
      <c r="H103" s="44" t="s">
        <v>1168</v>
      </c>
      <c r="I103" s="31" t="s">
        <v>1169</v>
      </c>
      <c r="J103" s="53"/>
      <c r="K103" s="176"/>
      <c r="L103" s="154"/>
      <c r="M103" s="130"/>
      <c r="N103" s="65" t="str">
        <f t="shared" si="4"/>
        <v>Nem ismert.</v>
      </c>
    </row>
    <row r="104" spans="2:14" ht="51.75" customHeight="1" x14ac:dyDescent="0.35">
      <c r="B104" s="241"/>
      <c r="C104" s="158"/>
      <c r="D104" s="164"/>
      <c r="E104" s="217"/>
      <c r="F104" s="138"/>
      <c r="G104" s="173"/>
      <c r="H104" s="44" t="s">
        <v>1170</v>
      </c>
      <c r="I104" s="31" t="s">
        <v>1171</v>
      </c>
      <c r="J104" s="53"/>
      <c r="K104" s="176"/>
      <c r="L104" s="154"/>
      <c r="M104" s="130"/>
      <c r="N104" s="65" t="str">
        <f t="shared" si="4"/>
        <v>Nem ismert.</v>
      </c>
    </row>
    <row r="105" spans="2:14" ht="51.75" customHeight="1" x14ac:dyDescent="0.35">
      <c r="B105" s="241"/>
      <c r="C105" s="158"/>
      <c r="D105" s="164"/>
      <c r="E105" s="217"/>
      <c r="F105" s="138"/>
      <c r="G105" s="173"/>
      <c r="H105" s="44" t="s">
        <v>1172</v>
      </c>
      <c r="I105" s="31" t="s">
        <v>885</v>
      </c>
      <c r="J105" s="53"/>
      <c r="K105" s="176"/>
      <c r="L105" s="154"/>
      <c r="M105" s="130"/>
      <c r="N105" s="65" t="str">
        <f t="shared" si="4"/>
        <v>Nem ismert.</v>
      </c>
    </row>
    <row r="106" spans="2:14" ht="51.75" customHeight="1" x14ac:dyDescent="0.35">
      <c r="B106" s="241"/>
      <c r="C106" s="158"/>
      <c r="D106" s="164"/>
      <c r="E106" s="217"/>
      <c r="F106" s="138"/>
      <c r="G106" s="173"/>
      <c r="H106" s="44" t="s">
        <v>1173</v>
      </c>
      <c r="I106" s="31" t="s">
        <v>886</v>
      </c>
      <c r="J106" s="53"/>
      <c r="K106" s="176"/>
      <c r="L106" s="154"/>
      <c r="M106" s="130"/>
      <c r="N106" s="65" t="str">
        <f t="shared" si="4"/>
        <v>Nem ismert.</v>
      </c>
    </row>
    <row r="107" spans="2:14" ht="51.75" customHeight="1" x14ac:dyDescent="0.35">
      <c r="B107" s="241"/>
      <c r="C107" s="158"/>
      <c r="D107" s="164"/>
      <c r="E107" s="217"/>
      <c r="F107" s="138"/>
      <c r="G107" s="173"/>
      <c r="H107" s="44" t="s">
        <v>1174</v>
      </c>
      <c r="I107" s="4" t="s">
        <v>887</v>
      </c>
      <c r="J107" s="53"/>
      <c r="K107" s="176"/>
      <c r="L107" s="154"/>
      <c r="M107" s="130"/>
      <c r="N107" s="65" t="str">
        <f t="shared" si="4"/>
        <v>Nem ismert.</v>
      </c>
    </row>
    <row r="108" spans="2:14" ht="51.75" customHeight="1" x14ac:dyDescent="0.35">
      <c r="B108" s="241"/>
      <c r="C108" s="158"/>
      <c r="D108" s="164"/>
      <c r="E108" s="217"/>
      <c r="F108" s="138"/>
      <c r="G108" s="173"/>
      <c r="H108" s="44" t="s">
        <v>1175</v>
      </c>
      <c r="I108" s="31" t="s">
        <v>1176</v>
      </c>
      <c r="J108" s="53"/>
      <c r="K108" s="176"/>
      <c r="L108" s="154"/>
      <c r="M108" s="130"/>
      <c r="N108" s="65" t="str">
        <f t="shared" si="4"/>
        <v>Nem ismert.</v>
      </c>
    </row>
    <row r="109" spans="2:14" ht="51.75" customHeight="1" x14ac:dyDescent="0.35">
      <c r="B109" s="241"/>
      <c r="C109" s="158"/>
      <c r="D109" s="164"/>
      <c r="E109" s="217"/>
      <c r="F109" s="138"/>
      <c r="G109" s="173"/>
      <c r="H109" s="44" t="s">
        <v>1177</v>
      </c>
      <c r="I109" s="31" t="s">
        <v>1178</v>
      </c>
      <c r="J109" s="53"/>
      <c r="K109" s="176"/>
      <c r="L109" s="154"/>
      <c r="M109" s="130"/>
      <c r="N109" s="65" t="str">
        <f t="shared" si="4"/>
        <v>Nem ismert.</v>
      </c>
    </row>
    <row r="110" spans="2:14" ht="51.75" customHeight="1" x14ac:dyDescent="0.35">
      <c r="B110" s="241"/>
      <c r="C110" s="158"/>
      <c r="D110" s="164"/>
      <c r="E110" s="217"/>
      <c r="F110" s="138"/>
      <c r="G110" s="173"/>
      <c r="H110" s="44" t="s">
        <v>1179</v>
      </c>
      <c r="I110" s="31" t="s">
        <v>1180</v>
      </c>
      <c r="J110" s="53"/>
      <c r="K110" s="176"/>
      <c r="L110" s="154"/>
      <c r="M110" s="130"/>
      <c r="N110" s="65" t="str">
        <f t="shared" si="4"/>
        <v>Nem ismert.</v>
      </c>
    </row>
    <row r="111" spans="2:14" ht="51.75" customHeight="1" x14ac:dyDescent="0.35">
      <c r="B111" s="241"/>
      <c r="C111" s="158"/>
      <c r="D111" s="164"/>
      <c r="E111" s="217"/>
      <c r="F111" s="138"/>
      <c r="G111" s="173"/>
      <c r="H111" s="44" t="s">
        <v>1181</v>
      </c>
      <c r="I111" s="31" t="s">
        <v>1182</v>
      </c>
      <c r="J111" s="53"/>
      <c r="K111" s="176"/>
      <c r="L111" s="154"/>
      <c r="M111" s="130"/>
      <c r="N111" s="65" t="str">
        <f>IF(J111="", "Nem ismert.", J111)</f>
        <v>Nem ismert.</v>
      </c>
    </row>
    <row r="112" spans="2:14" ht="51.75" customHeight="1" x14ac:dyDescent="0.35">
      <c r="B112" s="241"/>
      <c r="C112" s="158"/>
      <c r="D112" s="164"/>
      <c r="E112" s="217"/>
      <c r="F112" s="138"/>
      <c r="G112" s="173"/>
      <c r="H112" s="44" t="s">
        <v>1183</v>
      </c>
      <c r="I112" s="31" t="s">
        <v>1184</v>
      </c>
      <c r="J112" s="53"/>
      <c r="K112" s="176"/>
      <c r="L112" s="154"/>
      <c r="M112" s="130"/>
      <c r="N112" s="65" t="str">
        <f t="shared" si="4"/>
        <v>Nem ismert.</v>
      </c>
    </row>
    <row r="113" spans="2:14" ht="51.75" customHeight="1" x14ac:dyDescent="0.35">
      <c r="B113" s="241"/>
      <c r="C113" s="158"/>
      <c r="D113" s="164"/>
      <c r="E113" s="217"/>
      <c r="F113" s="138"/>
      <c r="G113" s="173"/>
      <c r="H113" s="70" t="b">
        <v>0</v>
      </c>
      <c r="I113" s="32" t="s">
        <v>2111</v>
      </c>
      <c r="J113" s="45" t="s">
        <v>1185</v>
      </c>
      <c r="K113" s="176"/>
      <c r="L113" s="154"/>
      <c r="M113" s="130"/>
      <c r="N113" s="49" t="str">
        <f>IF(H113=TRUE, "üzleti évi vízfelhasználás nem ismert.", "")</f>
        <v/>
      </c>
    </row>
    <row r="114" spans="2:14" ht="51.75" customHeight="1" x14ac:dyDescent="0.35">
      <c r="B114" s="241"/>
      <c r="C114" s="158"/>
      <c r="D114" s="164"/>
      <c r="E114" s="217"/>
      <c r="F114" s="138"/>
      <c r="G114" s="173"/>
      <c r="H114" s="44" t="s">
        <v>1186</v>
      </c>
      <c r="I114" s="4" t="s">
        <v>807</v>
      </c>
      <c r="J114" s="53"/>
      <c r="K114" s="176"/>
      <c r="L114" s="154"/>
      <c r="M114" s="130"/>
      <c r="N114" s="65" t="str">
        <f t="shared" si="4"/>
        <v>Nem ismert.</v>
      </c>
    </row>
    <row r="115" spans="2:14" ht="51.75" customHeight="1" x14ac:dyDescent="0.35">
      <c r="B115" s="241"/>
      <c r="C115" s="158"/>
      <c r="D115" s="164"/>
      <c r="E115" s="217"/>
      <c r="F115" s="138"/>
      <c r="G115" s="173"/>
      <c r="H115" s="44" t="s">
        <v>1187</v>
      </c>
      <c r="I115" s="31" t="s">
        <v>808</v>
      </c>
      <c r="J115" s="53"/>
      <c r="K115" s="176"/>
      <c r="L115" s="154"/>
      <c r="M115" s="130"/>
      <c r="N115" s="65" t="str">
        <f t="shared" si="4"/>
        <v>Nem ismert.</v>
      </c>
    </row>
    <row r="116" spans="2:14" ht="51.75" customHeight="1" x14ac:dyDescent="0.35">
      <c r="B116" s="241"/>
      <c r="C116" s="158"/>
      <c r="D116" s="164"/>
      <c r="E116" s="217"/>
      <c r="F116" s="138"/>
      <c r="G116" s="173"/>
      <c r="H116" s="44" t="s">
        <v>1188</v>
      </c>
      <c r="I116" s="31" t="s">
        <v>809</v>
      </c>
      <c r="J116" s="53"/>
      <c r="K116" s="176"/>
      <c r="L116" s="154"/>
      <c r="M116" s="130"/>
      <c r="N116" s="65" t="str">
        <f t="shared" si="4"/>
        <v>Nem ismert.</v>
      </c>
    </row>
    <row r="117" spans="2:14" ht="51.75" customHeight="1" x14ac:dyDescent="0.35">
      <c r="B117" s="241"/>
      <c r="C117" s="158"/>
      <c r="D117" s="164"/>
      <c r="E117" s="217"/>
      <c r="F117" s="138"/>
      <c r="G117" s="173"/>
      <c r="H117" s="44" t="s">
        <v>1189</v>
      </c>
      <c r="I117" s="4" t="s">
        <v>810</v>
      </c>
      <c r="J117" s="53"/>
      <c r="K117" s="176"/>
      <c r="L117" s="154"/>
      <c r="M117" s="130"/>
      <c r="N117" s="65" t="str">
        <f t="shared" si="4"/>
        <v>Nem ismert.</v>
      </c>
    </row>
    <row r="118" spans="2:14" ht="51.75" customHeight="1" x14ac:dyDescent="0.35">
      <c r="B118" s="241"/>
      <c r="C118" s="158"/>
      <c r="D118" s="164"/>
      <c r="E118" s="217"/>
      <c r="F118" s="138"/>
      <c r="G118" s="173"/>
      <c r="H118" s="44" t="s">
        <v>1190</v>
      </c>
      <c r="I118" s="31" t="s">
        <v>811</v>
      </c>
      <c r="J118" s="53"/>
      <c r="K118" s="176"/>
      <c r="L118" s="154"/>
      <c r="M118" s="130"/>
      <c r="N118" s="65" t="str">
        <f t="shared" si="4"/>
        <v>Nem ismert.</v>
      </c>
    </row>
    <row r="119" spans="2:14" ht="51.75" customHeight="1" x14ac:dyDescent="0.35">
      <c r="B119" s="241"/>
      <c r="C119" s="158"/>
      <c r="D119" s="164"/>
      <c r="E119" s="217"/>
      <c r="F119" s="138"/>
      <c r="G119" s="173"/>
      <c r="H119" s="44" t="s">
        <v>1191</v>
      </c>
      <c r="I119" s="31" t="s">
        <v>1192</v>
      </c>
      <c r="J119" s="53"/>
      <c r="K119" s="176"/>
      <c r="L119" s="154"/>
      <c r="M119" s="130"/>
      <c r="N119" s="65" t="str">
        <f t="shared" si="4"/>
        <v>Nem ismert.</v>
      </c>
    </row>
    <row r="120" spans="2:14" ht="51.75" customHeight="1" x14ac:dyDescent="0.35">
      <c r="B120" s="241"/>
      <c r="C120" s="158"/>
      <c r="D120" s="164"/>
      <c r="E120" s="217"/>
      <c r="F120" s="138"/>
      <c r="G120" s="173"/>
      <c r="H120" s="44" t="s">
        <v>1193</v>
      </c>
      <c r="I120" s="31" t="s">
        <v>1194</v>
      </c>
      <c r="J120" s="53"/>
      <c r="K120" s="176"/>
      <c r="L120" s="154"/>
      <c r="M120" s="130"/>
      <c r="N120" s="65" t="str">
        <f t="shared" si="4"/>
        <v>Nem ismert.</v>
      </c>
    </row>
    <row r="121" spans="2:14" ht="51.75" customHeight="1" x14ac:dyDescent="0.35">
      <c r="B121" s="241"/>
      <c r="C121" s="158"/>
      <c r="D121" s="164"/>
      <c r="E121" s="217"/>
      <c r="F121" s="138"/>
      <c r="G121" s="173"/>
      <c r="H121" s="44" t="s">
        <v>1195</v>
      </c>
      <c r="I121" s="31" t="s">
        <v>812</v>
      </c>
      <c r="J121" s="53"/>
      <c r="K121" s="176"/>
      <c r="L121" s="154"/>
      <c r="M121" s="130"/>
      <c r="N121" s="65" t="str">
        <f t="shared" si="4"/>
        <v>Nem ismert.</v>
      </c>
    </row>
    <row r="122" spans="2:14" ht="51.75" customHeight="1" x14ac:dyDescent="0.35">
      <c r="B122" s="241"/>
      <c r="C122" s="158"/>
      <c r="D122" s="164"/>
      <c r="E122" s="217"/>
      <c r="F122" s="138"/>
      <c r="G122" s="173"/>
      <c r="H122" s="44" t="s">
        <v>1196</v>
      </c>
      <c r="I122" s="31" t="s">
        <v>813</v>
      </c>
      <c r="J122" s="53"/>
      <c r="K122" s="176"/>
      <c r="L122" s="154"/>
      <c r="M122" s="130"/>
      <c r="N122" s="65" t="str">
        <f t="shared" si="4"/>
        <v>Nem ismert.</v>
      </c>
    </row>
    <row r="123" spans="2:14" ht="51.75" customHeight="1" x14ac:dyDescent="0.35">
      <c r="B123" s="241"/>
      <c r="C123" s="158"/>
      <c r="D123" s="164"/>
      <c r="E123" s="217"/>
      <c r="F123" s="138"/>
      <c r="G123" s="173"/>
      <c r="H123" s="44" t="s">
        <v>1197</v>
      </c>
      <c r="I123" s="4" t="s">
        <v>814</v>
      </c>
      <c r="J123" s="53"/>
      <c r="K123" s="176"/>
      <c r="L123" s="154"/>
      <c r="M123" s="130"/>
      <c r="N123" s="65" t="str">
        <f t="shared" si="4"/>
        <v>Nem ismert.</v>
      </c>
    </row>
    <row r="124" spans="2:14" ht="51.75" customHeight="1" x14ac:dyDescent="0.35">
      <c r="B124" s="241"/>
      <c r="C124" s="158"/>
      <c r="D124" s="164"/>
      <c r="E124" s="217"/>
      <c r="F124" s="138"/>
      <c r="G124" s="173"/>
      <c r="H124" s="44" t="s">
        <v>1198</v>
      </c>
      <c r="I124" s="31" t="s">
        <v>1199</v>
      </c>
      <c r="J124" s="53"/>
      <c r="K124" s="176"/>
      <c r="L124" s="154"/>
      <c r="M124" s="130"/>
      <c r="N124" s="65" t="str">
        <f t="shared" si="4"/>
        <v>Nem ismert.</v>
      </c>
    </row>
    <row r="125" spans="2:14" ht="51.75" customHeight="1" x14ac:dyDescent="0.35">
      <c r="B125" s="241"/>
      <c r="C125" s="158"/>
      <c r="D125" s="164"/>
      <c r="E125" s="217"/>
      <c r="F125" s="138"/>
      <c r="G125" s="173"/>
      <c r="H125" s="44" t="s">
        <v>1200</v>
      </c>
      <c r="I125" s="31" t="s">
        <v>1201</v>
      </c>
      <c r="J125" s="53"/>
      <c r="K125" s="176"/>
      <c r="L125" s="154"/>
      <c r="M125" s="130"/>
      <c r="N125" s="65" t="str">
        <f t="shared" si="4"/>
        <v>Nem ismert.</v>
      </c>
    </row>
    <row r="126" spans="2:14" ht="51.75" customHeight="1" x14ac:dyDescent="0.35">
      <c r="B126" s="241"/>
      <c r="C126" s="158"/>
      <c r="D126" s="164"/>
      <c r="E126" s="217"/>
      <c r="F126" s="138"/>
      <c r="G126" s="173"/>
      <c r="H126" s="44" t="s">
        <v>1202</v>
      </c>
      <c r="I126" s="31" t="s">
        <v>1203</v>
      </c>
      <c r="J126" s="53"/>
      <c r="K126" s="176"/>
      <c r="L126" s="154"/>
      <c r="M126" s="130"/>
      <c r="N126" s="65" t="str">
        <f t="shared" si="4"/>
        <v>Nem ismert.</v>
      </c>
    </row>
    <row r="127" spans="2:14" ht="51.75" customHeight="1" x14ac:dyDescent="0.35">
      <c r="B127" s="241"/>
      <c r="C127" s="158"/>
      <c r="D127" s="164"/>
      <c r="E127" s="217"/>
      <c r="F127" s="138"/>
      <c r="G127" s="173"/>
      <c r="H127" s="44" t="s">
        <v>1204</v>
      </c>
      <c r="I127" s="31" t="s">
        <v>1205</v>
      </c>
      <c r="J127" s="53"/>
      <c r="K127" s="176"/>
      <c r="L127" s="154"/>
      <c r="M127" s="130"/>
      <c r="N127" s="65" t="str">
        <f t="shared" si="4"/>
        <v>Nem ismert.</v>
      </c>
    </row>
    <row r="128" spans="2:14" ht="51.75" customHeight="1" x14ac:dyDescent="0.35">
      <c r="B128" s="241"/>
      <c r="C128" s="158"/>
      <c r="D128" s="164"/>
      <c r="E128" s="217"/>
      <c r="F128" s="138"/>
      <c r="G128" s="173"/>
      <c r="H128" s="44" t="s">
        <v>1206</v>
      </c>
      <c r="I128" s="31" t="s">
        <v>1207</v>
      </c>
      <c r="J128" s="53"/>
      <c r="K128" s="176"/>
      <c r="L128" s="154"/>
      <c r="M128" s="130"/>
      <c r="N128" s="65" t="str">
        <f t="shared" si="4"/>
        <v>Nem ismert.</v>
      </c>
    </row>
    <row r="129" spans="2:14" ht="51.75" customHeight="1" x14ac:dyDescent="0.35">
      <c r="B129" s="242"/>
      <c r="C129" s="159"/>
      <c r="D129" s="164"/>
      <c r="E129" s="217"/>
      <c r="F129" s="138"/>
      <c r="G129" s="174"/>
      <c r="H129" s="70" t="b">
        <v>0</v>
      </c>
      <c r="I129" s="32" t="s">
        <v>2112</v>
      </c>
      <c r="J129" s="45" t="s">
        <v>1208</v>
      </c>
      <c r="K129" s="177"/>
      <c r="L129" s="155"/>
      <c r="M129" s="131"/>
      <c r="N129" s="49" t="str">
        <f>IF(H129=TRUE, "üzleti évet megelőző üzleti év vízfelhasználása nem ismert.", "")</f>
        <v/>
      </c>
    </row>
    <row r="130" spans="2:14" ht="69.75" customHeight="1" x14ac:dyDescent="0.35">
      <c r="B130" s="15" t="s">
        <v>103</v>
      </c>
      <c r="C130" s="8"/>
      <c r="D130" s="164"/>
      <c r="E130" s="217"/>
      <c r="F130" s="138"/>
      <c r="G130" s="7" t="s">
        <v>787</v>
      </c>
      <c r="H130" s="44" t="s">
        <v>1209</v>
      </c>
      <c r="I130" s="48"/>
      <c r="J130" s="54"/>
      <c r="K130" s="104"/>
      <c r="L130" s="58" t="s">
        <v>1210</v>
      </c>
      <c r="M130" s="59"/>
      <c r="N130" s="55" t="str">
        <f>IF(J130="", "Nem ismert.", J130)</f>
        <v>Nem ismert.</v>
      </c>
    </row>
    <row r="131" spans="2:14" ht="42" customHeight="1" x14ac:dyDescent="0.35">
      <c r="B131" s="147" t="s">
        <v>107</v>
      </c>
      <c r="C131" s="135"/>
      <c r="D131" s="164"/>
      <c r="E131" s="217"/>
      <c r="F131" s="138"/>
      <c r="G131" s="172" t="s">
        <v>732</v>
      </c>
      <c r="H131" s="44" t="s">
        <v>1211</v>
      </c>
      <c r="I131" s="31" t="s">
        <v>888</v>
      </c>
      <c r="J131" s="53"/>
      <c r="K131" s="175" t="s">
        <v>31</v>
      </c>
      <c r="L131" s="147" t="s">
        <v>1212</v>
      </c>
      <c r="M131" s="135"/>
      <c r="N131" s="65" t="str">
        <f t="shared" ref="N131:N164" si="5">IF(J131="", "Nem ismert.", J131)</f>
        <v>Nem ismert.</v>
      </c>
    </row>
    <row r="132" spans="2:14" ht="42" customHeight="1" x14ac:dyDescent="0.35">
      <c r="B132" s="156"/>
      <c r="C132" s="146"/>
      <c r="D132" s="164"/>
      <c r="E132" s="217"/>
      <c r="F132" s="138"/>
      <c r="G132" s="173"/>
      <c r="H132" s="44" t="s">
        <v>1213</v>
      </c>
      <c r="I132" s="31" t="s">
        <v>889</v>
      </c>
      <c r="J132" s="53"/>
      <c r="K132" s="176"/>
      <c r="L132" s="156"/>
      <c r="M132" s="146"/>
      <c r="N132" s="65" t="str">
        <f t="shared" si="5"/>
        <v>Nem ismert.</v>
      </c>
    </row>
    <row r="133" spans="2:14" ht="42" customHeight="1" x14ac:dyDescent="0.35">
      <c r="B133" s="156"/>
      <c r="C133" s="146"/>
      <c r="D133" s="164"/>
      <c r="E133" s="217"/>
      <c r="F133" s="138"/>
      <c r="G133" s="173"/>
      <c r="H133" s="44" t="s">
        <v>1214</v>
      </c>
      <c r="I133" s="31" t="s">
        <v>890</v>
      </c>
      <c r="J133" s="53"/>
      <c r="K133" s="176"/>
      <c r="L133" s="156"/>
      <c r="M133" s="146"/>
      <c r="N133" s="65" t="str">
        <f t="shared" si="5"/>
        <v>Nem ismert.</v>
      </c>
    </row>
    <row r="134" spans="2:14" ht="42" customHeight="1" x14ac:dyDescent="0.35">
      <c r="B134" s="156"/>
      <c r="C134" s="146"/>
      <c r="D134" s="164"/>
      <c r="E134" s="217"/>
      <c r="F134" s="138"/>
      <c r="G134" s="173"/>
      <c r="H134" s="44" t="s">
        <v>1215</v>
      </c>
      <c r="I134" s="31" t="s">
        <v>891</v>
      </c>
      <c r="J134" s="53"/>
      <c r="K134" s="176"/>
      <c r="L134" s="156"/>
      <c r="M134" s="146"/>
      <c r="N134" s="65" t="str">
        <f t="shared" si="5"/>
        <v>Nem ismert.</v>
      </c>
    </row>
    <row r="135" spans="2:14" ht="42" customHeight="1" x14ac:dyDescent="0.35">
      <c r="B135" s="156"/>
      <c r="C135" s="146"/>
      <c r="D135" s="164"/>
      <c r="E135" s="217"/>
      <c r="F135" s="138"/>
      <c r="G135" s="173"/>
      <c r="H135" s="44" t="s">
        <v>1216</v>
      </c>
      <c r="I135" s="31" t="s">
        <v>892</v>
      </c>
      <c r="J135" s="53"/>
      <c r="K135" s="176"/>
      <c r="L135" s="156"/>
      <c r="M135" s="146"/>
      <c r="N135" s="65" t="str">
        <f t="shared" si="5"/>
        <v>Nem ismert.</v>
      </c>
    </row>
    <row r="136" spans="2:14" ht="42" customHeight="1" x14ac:dyDescent="0.35">
      <c r="B136" s="156"/>
      <c r="C136" s="146"/>
      <c r="D136" s="164"/>
      <c r="E136" s="217"/>
      <c r="F136" s="138"/>
      <c r="G136" s="173"/>
      <c r="H136" s="44" t="s">
        <v>1217</v>
      </c>
      <c r="I136" s="31" t="s">
        <v>893</v>
      </c>
      <c r="J136" s="53"/>
      <c r="K136" s="176"/>
      <c r="L136" s="156"/>
      <c r="M136" s="146"/>
      <c r="N136" s="65" t="str">
        <f t="shared" si="5"/>
        <v>Nem ismert.</v>
      </c>
    </row>
    <row r="137" spans="2:14" ht="42" customHeight="1" x14ac:dyDescent="0.35">
      <c r="B137" s="156"/>
      <c r="C137" s="146"/>
      <c r="D137" s="164"/>
      <c r="E137" s="217"/>
      <c r="F137" s="138"/>
      <c r="G137" s="173"/>
      <c r="H137" s="44" t="s">
        <v>1218</v>
      </c>
      <c r="I137" s="31" t="s">
        <v>1219</v>
      </c>
      <c r="J137" s="53"/>
      <c r="K137" s="176"/>
      <c r="L137" s="156"/>
      <c r="M137" s="146"/>
      <c r="N137" s="65" t="str">
        <f t="shared" si="5"/>
        <v>Nem ismert.</v>
      </c>
    </row>
    <row r="138" spans="2:14" ht="42" customHeight="1" x14ac:dyDescent="0.35">
      <c r="B138" s="156"/>
      <c r="C138" s="146"/>
      <c r="D138" s="164"/>
      <c r="E138" s="217"/>
      <c r="F138" s="138"/>
      <c r="G138" s="173"/>
      <c r="H138" s="44" t="s">
        <v>1220</v>
      </c>
      <c r="I138" s="31" t="s">
        <v>1221</v>
      </c>
      <c r="J138" s="53"/>
      <c r="K138" s="176"/>
      <c r="L138" s="156"/>
      <c r="M138" s="146"/>
      <c r="N138" s="65" t="str">
        <f t="shared" si="5"/>
        <v>Nem ismert.</v>
      </c>
    </row>
    <row r="139" spans="2:14" ht="42" customHeight="1" x14ac:dyDescent="0.35">
      <c r="B139" s="156"/>
      <c r="C139" s="146"/>
      <c r="D139" s="164"/>
      <c r="E139" s="217"/>
      <c r="F139" s="138"/>
      <c r="G139" s="173"/>
      <c r="H139" s="44" t="s">
        <v>1222</v>
      </c>
      <c r="I139" s="31" t="s">
        <v>1223</v>
      </c>
      <c r="J139" s="53"/>
      <c r="K139" s="176"/>
      <c r="L139" s="156"/>
      <c r="M139" s="146"/>
      <c r="N139" s="65" t="str">
        <f t="shared" si="5"/>
        <v>Nem ismert.</v>
      </c>
    </row>
    <row r="140" spans="2:14" ht="42" customHeight="1" x14ac:dyDescent="0.35">
      <c r="B140" s="156"/>
      <c r="C140" s="146"/>
      <c r="D140" s="164"/>
      <c r="E140" s="217"/>
      <c r="F140" s="138"/>
      <c r="G140" s="173"/>
      <c r="H140" s="44" t="s">
        <v>1224</v>
      </c>
      <c r="I140" s="31" t="s">
        <v>1225</v>
      </c>
      <c r="J140" s="53"/>
      <c r="K140" s="176"/>
      <c r="L140" s="156"/>
      <c r="M140" s="146"/>
      <c r="N140" s="65" t="str">
        <f t="shared" si="5"/>
        <v>Nem ismert.</v>
      </c>
    </row>
    <row r="141" spans="2:14" ht="42" customHeight="1" x14ac:dyDescent="0.35">
      <c r="B141" s="156"/>
      <c r="C141" s="146"/>
      <c r="D141" s="164"/>
      <c r="E141" s="217"/>
      <c r="F141" s="138"/>
      <c r="G141" s="173"/>
      <c r="H141" s="44" t="s">
        <v>1226</v>
      </c>
      <c r="I141" s="31" t="s">
        <v>894</v>
      </c>
      <c r="J141" s="53"/>
      <c r="K141" s="176"/>
      <c r="L141" s="156"/>
      <c r="M141" s="146"/>
      <c r="N141" s="65" t="str">
        <f t="shared" si="5"/>
        <v>Nem ismert.</v>
      </c>
    </row>
    <row r="142" spans="2:14" ht="42" customHeight="1" x14ac:dyDescent="0.35">
      <c r="B142" s="156"/>
      <c r="C142" s="146"/>
      <c r="D142" s="164"/>
      <c r="E142" s="217"/>
      <c r="F142" s="138"/>
      <c r="G142" s="173"/>
      <c r="H142" s="44" t="s">
        <v>1227</v>
      </c>
      <c r="I142" s="31" t="s">
        <v>895</v>
      </c>
      <c r="J142" s="53"/>
      <c r="K142" s="176"/>
      <c r="L142" s="156"/>
      <c r="M142" s="146"/>
      <c r="N142" s="65" t="str">
        <f t="shared" si="5"/>
        <v>Nem ismert.</v>
      </c>
    </row>
    <row r="143" spans="2:14" ht="42" customHeight="1" x14ac:dyDescent="0.35">
      <c r="B143" s="156"/>
      <c r="C143" s="146"/>
      <c r="D143" s="164"/>
      <c r="E143" s="217"/>
      <c r="F143" s="138"/>
      <c r="G143" s="173"/>
      <c r="H143" s="44" t="s">
        <v>1228</v>
      </c>
      <c r="I143" s="31" t="s">
        <v>896</v>
      </c>
      <c r="J143" s="53"/>
      <c r="K143" s="176"/>
      <c r="L143" s="156"/>
      <c r="M143" s="146"/>
      <c r="N143" s="65" t="str">
        <f t="shared" si="5"/>
        <v>Nem ismert.</v>
      </c>
    </row>
    <row r="144" spans="2:14" ht="42" customHeight="1" x14ac:dyDescent="0.35">
      <c r="B144" s="156"/>
      <c r="C144" s="146"/>
      <c r="D144" s="164"/>
      <c r="E144" s="217"/>
      <c r="F144" s="138"/>
      <c r="G144" s="173"/>
      <c r="H144" s="44" t="s">
        <v>1229</v>
      </c>
      <c r="I144" s="31" t="s">
        <v>1230</v>
      </c>
      <c r="J144" s="53"/>
      <c r="K144" s="176"/>
      <c r="L144" s="156"/>
      <c r="M144" s="146"/>
      <c r="N144" s="65" t="str">
        <f t="shared" si="5"/>
        <v>Nem ismert.</v>
      </c>
    </row>
    <row r="145" spans="2:14" ht="42" customHeight="1" x14ac:dyDescent="0.35">
      <c r="B145" s="156"/>
      <c r="C145" s="146"/>
      <c r="D145" s="164"/>
      <c r="E145" s="217"/>
      <c r="F145" s="138"/>
      <c r="G145" s="173"/>
      <c r="H145" s="44" t="s">
        <v>1231</v>
      </c>
      <c r="I145" s="31" t="s">
        <v>1232</v>
      </c>
      <c r="J145" s="53"/>
      <c r="K145" s="176"/>
      <c r="L145" s="156"/>
      <c r="M145" s="146"/>
      <c r="N145" s="65" t="str">
        <f t="shared" si="5"/>
        <v>Nem ismert.</v>
      </c>
    </row>
    <row r="146" spans="2:14" ht="42" customHeight="1" x14ac:dyDescent="0.35">
      <c r="B146" s="156"/>
      <c r="C146" s="146"/>
      <c r="D146" s="164"/>
      <c r="E146" s="217"/>
      <c r="F146" s="138"/>
      <c r="G146" s="173"/>
      <c r="H146" s="72" t="b">
        <v>0</v>
      </c>
      <c r="I146" s="32" t="s">
        <v>2111</v>
      </c>
      <c r="J146" s="45" t="s">
        <v>1233</v>
      </c>
      <c r="K146" s="176"/>
      <c r="L146" s="156"/>
      <c r="M146" s="146"/>
      <c r="N146" s="49" t="str">
        <f>IF(H146=TRUE, "üzleti évi vízfogyasztás nem ismert.", "")</f>
        <v/>
      </c>
    </row>
    <row r="147" spans="2:14" ht="42" customHeight="1" x14ac:dyDescent="0.35">
      <c r="B147" s="156"/>
      <c r="C147" s="146"/>
      <c r="D147" s="164"/>
      <c r="E147" s="217"/>
      <c r="F147" s="138"/>
      <c r="G147" s="173"/>
      <c r="H147" s="44" t="s">
        <v>1234</v>
      </c>
      <c r="I147" s="31" t="s">
        <v>815</v>
      </c>
      <c r="J147" s="53"/>
      <c r="K147" s="176"/>
      <c r="L147" s="156"/>
      <c r="M147" s="146"/>
      <c r="N147" s="65" t="str">
        <f t="shared" si="5"/>
        <v>Nem ismert.</v>
      </c>
    </row>
    <row r="148" spans="2:14" ht="42" customHeight="1" x14ac:dyDescent="0.35">
      <c r="B148" s="156"/>
      <c r="C148" s="146"/>
      <c r="D148" s="164"/>
      <c r="E148" s="217"/>
      <c r="F148" s="138"/>
      <c r="G148" s="173"/>
      <c r="H148" s="44" t="s">
        <v>1235</v>
      </c>
      <c r="I148" s="31" t="s">
        <v>816</v>
      </c>
      <c r="J148" s="53"/>
      <c r="K148" s="176"/>
      <c r="L148" s="156"/>
      <c r="M148" s="146"/>
      <c r="N148" s="65" t="str">
        <f t="shared" si="5"/>
        <v>Nem ismert.</v>
      </c>
    </row>
    <row r="149" spans="2:14" ht="42" customHeight="1" x14ac:dyDescent="0.35">
      <c r="B149" s="156"/>
      <c r="C149" s="146"/>
      <c r="D149" s="164"/>
      <c r="E149" s="217"/>
      <c r="F149" s="138"/>
      <c r="G149" s="173"/>
      <c r="H149" s="44" t="s">
        <v>1236</v>
      </c>
      <c r="I149" s="31" t="s">
        <v>817</v>
      </c>
      <c r="J149" s="53"/>
      <c r="K149" s="176"/>
      <c r="L149" s="156"/>
      <c r="M149" s="146"/>
      <c r="N149" s="65" t="str">
        <f t="shared" si="5"/>
        <v>Nem ismert.</v>
      </c>
    </row>
    <row r="150" spans="2:14" ht="42" customHeight="1" x14ac:dyDescent="0.35">
      <c r="B150" s="156"/>
      <c r="C150" s="146"/>
      <c r="D150" s="164"/>
      <c r="E150" s="217"/>
      <c r="F150" s="138"/>
      <c r="G150" s="173"/>
      <c r="H150" s="44" t="s">
        <v>1237</v>
      </c>
      <c r="I150" s="31" t="s">
        <v>818</v>
      </c>
      <c r="J150" s="53"/>
      <c r="K150" s="176"/>
      <c r="L150" s="156"/>
      <c r="M150" s="146"/>
      <c r="N150" s="65" t="str">
        <f t="shared" si="5"/>
        <v>Nem ismert.</v>
      </c>
    </row>
    <row r="151" spans="2:14" ht="42" customHeight="1" x14ac:dyDescent="0.35">
      <c r="B151" s="156"/>
      <c r="C151" s="146"/>
      <c r="D151" s="164"/>
      <c r="E151" s="217"/>
      <c r="F151" s="138"/>
      <c r="G151" s="173"/>
      <c r="H151" s="44" t="s">
        <v>1238</v>
      </c>
      <c r="I151" s="31" t="s">
        <v>2125</v>
      </c>
      <c r="J151" s="53"/>
      <c r="K151" s="176"/>
      <c r="L151" s="156"/>
      <c r="M151" s="146"/>
      <c r="N151" s="65" t="str">
        <f t="shared" si="5"/>
        <v>Nem ismert.</v>
      </c>
    </row>
    <row r="152" spans="2:14" ht="42" customHeight="1" x14ac:dyDescent="0.35">
      <c r="B152" s="156"/>
      <c r="C152" s="146"/>
      <c r="D152" s="164"/>
      <c r="E152" s="217"/>
      <c r="F152" s="138"/>
      <c r="G152" s="173"/>
      <c r="H152" s="44" t="s">
        <v>1239</v>
      </c>
      <c r="I152" s="31" t="s">
        <v>819</v>
      </c>
      <c r="J152" s="53"/>
      <c r="K152" s="176"/>
      <c r="L152" s="156"/>
      <c r="M152" s="146"/>
      <c r="N152" s="65" t="str">
        <f t="shared" si="5"/>
        <v>Nem ismert.</v>
      </c>
    </row>
    <row r="153" spans="2:14" ht="42" customHeight="1" x14ac:dyDescent="0.35">
      <c r="B153" s="156"/>
      <c r="C153" s="146"/>
      <c r="D153" s="164"/>
      <c r="E153" s="217"/>
      <c r="F153" s="138"/>
      <c r="G153" s="173"/>
      <c r="H153" s="44" t="s">
        <v>1240</v>
      </c>
      <c r="I153" s="31" t="s">
        <v>1241</v>
      </c>
      <c r="J153" s="53"/>
      <c r="K153" s="176"/>
      <c r="L153" s="156"/>
      <c r="M153" s="146"/>
      <c r="N153" s="65" t="str">
        <f t="shared" si="5"/>
        <v>Nem ismert.</v>
      </c>
    </row>
    <row r="154" spans="2:14" ht="42" customHeight="1" x14ac:dyDescent="0.35">
      <c r="B154" s="156"/>
      <c r="C154" s="146"/>
      <c r="D154" s="164"/>
      <c r="E154" s="217"/>
      <c r="F154" s="138"/>
      <c r="G154" s="173"/>
      <c r="H154" s="44" t="s">
        <v>1242</v>
      </c>
      <c r="I154" s="31" t="s">
        <v>1243</v>
      </c>
      <c r="J154" s="53"/>
      <c r="K154" s="176"/>
      <c r="L154" s="156"/>
      <c r="M154" s="146"/>
      <c r="N154" s="65" t="str">
        <f t="shared" si="5"/>
        <v>Nem ismert.</v>
      </c>
    </row>
    <row r="155" spans="2:14" ht="42" customHeight="1" x14ac:dyDescent="0.35">
      <c r="B155" s="156"/>
      <c r="C155" s="146"/>
      <c r="D155" s="164"/>
      <c r="E155" s="217"/>
      <c r="F155" s="138"/>
      <c r="G155" s="173"/>
      <c r="H155" s="44" t="s">
        <v>1244</v>
      </c>
      <c r="I155" s="31" t="s">
        <v>1245</v>
      </c>
      <c r="J155" s="53"/>
      <c r="K155" s="176"/>
      <c r="L155" s="156"/>
      <c r="M155" s="146"/>
      <c r="N155" s="65" t="str">
        <f t="shared" si="5"/>
        <v>Nem ismert.</v>
      </c>
    </row>
    <row r="156" spans="2:14" ht="42" customHeight="1" x14ac:dyDescent="0.35">
      <c r="B156" s="156"/>
      <c r="C156" s="146"/>
      <c r="D156" s="164"/>
      <c r="E156" s="217"/>
      <c r="F156" s="138"/>
      <c r="G156" s="173"/>
      <c r="H156" s="44" t="s">
        <v>1246</v>
      </c>
      <c r="I156" s="31" t="s">
        <v>1247</v>
      </c>
      <c r="J156" s="53"/>
      <c r="K156" s="176"/>
      <c r="L156" s="156"/>
      <c r="M156" s="146"/>
      <c r="N156" s="65" t="str">
        <f t="shared" si="5"/>
        <v>Nem ismert.</v>
      </c>
    </row>
    <row r="157" spans="2:14" ht="42" customHeight="1" x14ac:dyDescent="0.35">
      <c r="B157" s="156"/>
      <c r="C157" s="146"/>
      <c r="D157" s="164"/>
      <c r="E157" s="217"/>
      <c r="F157" s="138"/>
      <c r="G157" s="173"/>
      <c r="H157" s="44" t="s">
        <v>1248</v>
      </c>
      <c r="I157" s="31" t="s">
        <v>820</v>
      </c>
      <c r="J157" s="53"/>
      <c r="K157" s="176"/>
      <c r="L157" s="156"/>
      <c r="M157" s="146"/>
      <c r="N157" s="65" t="str">
        <f t="shared" si="5"/>
        <v>Nem ismert.</v>
      </c>
    </row>
    <row r="158" spans="2:14" ht="42" customHeight="1" x14ac:dyDescent="0.35">
      <c r="B158" s="156"/>
      <c r="C158" s="146"/>
      <c r="D158" s="164"/>
      <c r="E158" s="217"/>
      <c r="F158" s="138"/>
      <c r="G158" s="173"/>
      <c r="H158" s="44" t="s">
        <v>1249</v>
      </c>
      <c r="I158" s="31" t="s">
        <v>821</v>
      </c>
      <c r="J158" s="53"/>
      <c r="K158" s="176"/>
      <c r="L158" s="156"/>
      <c r="M158" s="146"/>
      <c r="N158" s="65" t="str">
        <f t="shared" si="5"/>
        <v>Nem ismert.</v>
      </c>
    </row>
    <row r="159" spans="2:14" ht="42" customHeight="1" x14ac:dyDescent="0.35">
      <c r="B159" s="156"/>
      <c r="C159" s="146"/>
      <c r="D159" s="164"/>
      <c r="E159" s="217"/>
      <c r="F159" s="138"/>
      <c r="G159" s="173"/>
      <c r="H159" s="44" t="s">
        <v>1250</v>
      </c>
      <c r="I159" s="31" t="s">
        <v>822</v>
      </c>
      <c r="J159" s="53"/>
      <c r="K159" s="176"/>
      <c r="L159" s="156"/>
      <c r="M159" s="146"/>
      <c r="N159" s="65" t="str">
        <f t="shared" si="5"/>
        <v>Nem ismert.</v>
      </c>
    </row>
    <row r="160" spans="2:14" ht="42" customHeight="1" x14ac:dyDescent="0.35">
      <c r="B160" s="156"/>
      <c r="C160" s="146"/>
      <c r="D160" s="164"/>
      <c r="E160" s="217"/>
      <c r="F160" s="138"/>
      <c r="G160" s="173"/>
      <c r="H160" s="44" t="s">
        <v>1251</v>
      </c>
      <c r="I160" s="31" t="s">
        <v>1252</v>
      </c>
      <c r="J160" s="53"/>
      <c r="K160" s="176"/>
      <c r="L160" s="156"/>
      <c r="M160" s="146"/>
      <c r="N160" s="65" t="str">
        <f t="shared" si="5"/>
        <v>Nem ismert.</v>
      </c>
    </row>
    <row r="161" spans="2:14" ht="42" customHeight="1" x14ac:dyDescent="0.35">
      <c r="B161" s="156"/>
      <c r="C161" s="146"/>
      <c r="D161" s="164"/>
      <c r="E161" s="217"/>
      <c r="F161" s="138"/>
      <c r="G161" s="173"/>
      <c r="H161" s="44" t="s">
        <v>1253</v>
      </c>
      <c r="I161" s="31" t="s">
        <v>1254</v>
      </c>
      <c r="J161" s="53"/>
      <c r="K161" s="176"/>
      <c r="L161" s="156"/>
      <c r="M161" s="146"/>
      <c r="N161" s="65" t="str">
        <f t="shared" si="5"/>
        <v>Nem ismert.</v>
      </c>
    </row>
    <row r="162" spans="2:14" ht="42" customHeight="1" x14ac:dyDescent="0.35">
      <c r="B162" s="156"/>
      <c r="C162" s="146"/>
      <c r="D162" s="164"/>
      <c r="E162" s="217"/>
      <c r="F162" s="138"/>
      <c r="G162" s="173"/>
      <c r="H162" s="72" t="b">
        <v>0</v>
      </c>
      <c r="I162" s="32" t="s">
        <v>2111</v>
      </c>
      <c r="J162" s="45" t="s">
        <v>1255</v>
      </c>
      <c r="K162" s="176"/>
      <c r="L162" s="156"/>
      <c r="M162" s="146"/>
      <c r="N162" s="49" t="str">
        <f>IF(H162=TRUE, "üzleti évet megelőző üzleti év vízfogyasztása nem ismert.", "")</f>
        <v/>
      </c>
    </row>
    <row r="163" spans="2:14" ht="42" customHeight="1" x14ac:dyDescent="0.35">
      <c r="B163" s="156"/>
      <c r="C163" s="146"/>
      <c r="D163" s="164"/>
      <c r="E163" s="217"/>
      <c r="F163" s="138"/>
      <c r="G163" s="173"/>
      <c r="H163" s="44" t="s">
        <v>1256</v>
      </c>
      <c r="I163" s="31" t="s">
        <v>897</v>
      </c>
      <c r="J163" s="73">
        <f>(J98+J101+J107)-(J131+J136+J141)</f>
        <v>0</v>
      </c>
      <c r="K163" s="176"/>
      <c r="L163" s="156"/>
      <c r="M163" s="146"/>
      <c r="N163" s="65">
        <f t="shared" si="5"/>
        <v>0</v>
      </c>
    </row>
    <row r="164" spans="2:14" ht="42" customHeight="1" x14ac:dyDescent="0.35">
      <c r="B164" s="148"/>
      <c r="C164" s="136"/>
      <c r="D164" s="165"/>
      <c r="E164" s="218"/>
      <c r="F164" s="139"/>
      <c r="G164" s="174"/>
      <c r="H164" s="44" t="s">
        <v>1257</v>
      </c>
      <c r="I164" s="31" t="s">
        <v>823</v>
      </c>
      <c r="J164" s="73">
        <f>(J114+J117+J123)-(J147+J152+J157)</f>
        <v>0</v>
      </c>
      <c r="K164" s="177"/>
      <c r="L164" s="148"/>
      <c r="M164" s="136"/>
      <c r="N164" s="65">
        <f t="shared" si="5"/>
        <v>0</v>
      </c>
    </row>
    <row r="165" spans="2:14" ht="180" x14ac:dyDescent="0.35">
      <c r="B165" s="15" t="s">
        <v>108</v>
      </c>
      <c r="C165" s="10"/>
      <c r="D165" s="272" t="s">
        <v>13</v>
      </c>
      <c r="E165" s="269" t="s">
        <v>14</v>
      </c>
      <c r="F165" s="21" t="s">
        <v>1992</v>
      </c>
      <c r="G165" s="7" t="s">
        <v>766</v>
      </c>
      <c r="H165" s="44" t="s">
        <v>1258</v>
      </c>
      <c r="I165" s="48"/>
      <c r="J165" s="45" t="s">
        <v>1259</v>
      </c>
      <c r="K165" s="104" t="s">
        <v>767</v>
      </c>
      <c r="L165" s="58" t="s">
        <v>1260</v>
      </c>
      <c r="M165" s="6"/>
      <c r="N165" s="49" t="str">
        <f>IF(I165="", "Nem ismert.", I165)</f>
        <v>Nem ismert.</v>
      </c>
    </row>
    <row r="166" spans="2:14" ht="88.5" customHeight="1" x14ac:dyDescent="0.35">
      <c r="B166" s="15" t="s">
        <v>109</v>
      </c>
      <c r="C166" s="10"/>
      <c r="D166" s="273"/>
      <c r="E166" s="270"/>
      <c r="F166" s="207" t="s">
        <v>1993</v>
      </c>
      <c r="G166" s="7" t="s">
        <v>110</v>
      </c>
      <c r="H166" s="44" t="s">
        <v>1261</v>
      </c>
      <c r="I166" s="48"/>
      <c r="J166" s="48"/>
      <c r="K166" s="104" t="s">
        <v>15</v>
      </c>
      <c r="L166" s="58" t="s">
        <v>1262</v>
      </c>
      <c r="M166" s="6"/>
      <c r="N166" s="49" t="str">
        <f>IF(J166="", "Nem", J166)</f>
        <v>Nem</v>
      </c>
    </row>
    <row r="167" spans="2:14" ht="115.5" customHeight="1" x14ac:dyDescent="0.35">
      <c r="B167" s="193" t="s">
        <v>111</v>
      </c>
      <c r="C167" s="213"/>
      <c r="D167" s="273"/>
      <c r="E167" s="270"/>
      <c r="F167" s="208"/>
      <c r="G167" s="172" t="s">
        <v>112</v>
      </c>
      <c r="H167" s="44" t="s">
        <v>1263</v>
      </c>
      <c r="I167" s="48"/>
      <c r="J167" s="45" t="s">
        <v>1264</v>
      </c>
      <c r="K167" s="175" t="s">
        <v>681</v>
      </c>
      <c r="L167" s="126" t="s">
        <v>1265</v>
      </c>
      <c r="M167" s="137"/>
      <c r="N167" s="49" t="str">
        <f>IF(I167="", "Nem ismert.", I167)</f>
        <v>Nem ismert.</v>
      </c>
    </row>
    <row r="168" spans="2:14" ht="115.5" customHeight="1" x14ac:dyDescent="0.35">
      <c r="B168" s="195"/>
      <c r="C168" s="215"/>
      <c r="D168" s="273"/>
      <c r="E168" s="270"/>
      <c r="F168" s="209"/>
      <c r="G168" s="174"/>
      <c r="H168" s="262" t="s">
        <v>682</v>
      </c>
      <c r="I168" s="263"/>
      <c r="J168" s="48"/>
      <c r="K168" s="177"/>
      <c r="L168" s="128"/>
      <c r="M168" s="139"/>
      <c r="N168" s="49" t="str">
        <f>IF(J168="", "-", J168)</f>
        <v>-</v>
      </c>
    </row>
    <row r="169" spans="2:14" ht="232.5" customHeight="1" x14ac:dyDescent="0.35">
      <c r="B169" s="15" t="s">
        <v>113</v>
      </c>
      <c r="C169" s="10"/>
      <c r="D169" s="273"/>
      <c r="E169" s="270"/>
      <c r="F169" s="207" t="s">
        <v>1994</v>
      </c>
      <c r="G169" s="7" t="s">
        <v>114</v>
      </c>
      <c r="H169" s="44" t="s">
        <v>1266</v>
      </c>
      <c r="I169" s="48"/>
      <c r="J169" s="48"/>
      <c r="K169" s="104" t="s">
        <v>733</v>
      </c>
      <c r="L169" s="58" t="s">
        <v>1267</v>
      </c>
      <c r="M169" s="6"/>
      <c r="N169" s="49" t="str">
        <f>IF(J169="", "Nem", J169)</f>
        <v>Nem</v>
      </c>
    </row>
    <row r="170" spans="2:14" ht="87.5" x14ac:dyDescent="0.35">
      <c r="B170" s="15" t="s">
        <v>115</v>
      </c>
      <c r="C170" s="10"/>
      <c r="D170" s="273"/>
      <c r="E170" s="270"/>
      <c r="F170" s="208"/>
      <c r="G170" s="7" t="s">
        <v>734</v>
      </c>
      <c r="H170" s="44" t="s">
        <v>1268</v>
      </c>
      <c r="I170" s="48"/>
      <c r="J170" s="45" t="s">
        <v>1269</v>
      </c>
      <c r="K170" s="104"/>
      <c r="L170" s="58" t="s">
        <v>1270</v>
      </c>
      <c r="M170" s="6"/>
      <c r="N170" s="49" t="str">
        <f>IF(I170="", "Nem ismert.", I170)</f>
        <v>Nem ismert.</v>
      </c>
    </row>
    <row r="171" spans="2:14" ht="75.75" customHeight="1" x14ac:dyDescent="0.35">
      <c r="B171" s="193" t="s">
        <v>1271</v>
      </c>
      <c r="C171" s="213" t="s">
        <v>1272</v>
      </c>
      <c r="D171" s="273"/>
      <c r="E171" s="270"/>
      <c r="F171" s="208"/>
      <c r="G171" s="178" t="s">
        <v>194</v>
      </c>
      <c r="H171" s="44" t="s">
        <v>1273</v>
      </c>
      <c r="I171" s="4" t="s">
        <v>898</v>
      </c>
      <c r="J171" s="66"/>
      <c r="K171" s="175" t="s">
        <v>749</v>
      </c>
      <c r="L171" s="126" t="s">
        <v>1274</v>
      </c>
      <c r="M171" s="137" t="s">
        <v>1275</v>
      </c>
      <c r="N171" s="67" t="str">
        <f t="shared" ref="N171:N193" si="6">IF(J171="", "Nem ismert.", J171)</f>
        <v>Nem ismert.</v>
      </c>
    </row>
    <row r="172" spans="2:14" ht="75.75" customHeight="1" x14ac:dyDescent="0.35">
      <c r="B172" s="194"/>
      <c r="C172" s="214"/>
      <c r="D172" s="273"/>
      <c r="E172" s="270"/>
      <c r="F172" s="208"/>
      <c r="G172" s="179"/>
      <c r="H172" s="44" t="s">
        <v>1276</v>
      </c>
      <c r="I172" s="4" t="s">
        <v>899</v>
      </c>
      <c r="J172" s="48"/>
      <c r="K172" s="176"/>
      <c r="L172" s="127"/>
      <c r="M172" s="138"/>
      <c r="N172" s="49" t="str">
        <f t="shared" si="6"/>
        <v>Nem ismert.</v>
      </c>
    </row>
    <row r="173" spans="2:14" ht="75.75" customHeight="1" x14ac:dyDescent="0.35">
      <c r="B173" s="194"/>
      <c r="C173" s="214"/>
      <c r="D173" s="273"/>
      <c r="E173" s="270"/>
      <c r="F173" s="208"/>
      <c r="G173" s="179"/>
      <c r="H173" s="44" t="s">
        <v>1277</v>
      </c>
      <c r="I173" s="4" t="s">
        <v>824</v>
      </c>
      <c r="J173" s="66"/>
      <c r="K173" s="176"/>
      <c r="L173" s="127"/>
      <c r="M173" s="138"/>
      <c r="N173" s="67" t="str">
        <f t="shared" si="6"/>
        <v>Nem ismert.</v>
      </c>
    </row>
    <row r="174" spans="2:14" ht="75.75" customHeight="1" x14ac:dyDescent="0.35">
      <c r="B174" s="195"/>
      <c r="C174" s="215"/>
      <c r="D174" s="273"/>
      <c r="E174" s="270"/>
      <c r="F174" s="208"/>
      <c r="G174" s="180"/>
      <c r="H174" s="44" t="s">
        <v>1278</v>
      </c>
      <c r="I174" s="4" t="s">
        <v>825</v>
      </c>
      <c r="J174" s="48"/>
      <c r="K174" s="177"/>
      <c r="L174" s="128"/>
      <c r="M174" s="139"/>
      <c r="N174" s="49" t="str">
        <f t="shared" si="6"/>
        <v>Nem ismert.</v>
      </c>
    </row>
    <row r="175" spans="2:14" ht="43.5" customHeight="1" x14ac:dyDescent="0.35">
      <c r="B175" s="219" t="s">
        <v>1279</v>
      </c>
      <c r="C175" s="213" t="s">
        <v>1280</v>
      </c>
      <c r="D175" s="273"/>
      <c r="E175" s="270"/>
      <c r="F175" s="208"/>
      <c r="G175" s="178" t="s">
        <v>2049</v>
      </c>
      <c r="H175" s="44" t="s">
        <v>1281</v>
      </c>
      <c r="I175" s="4" t="s">
        <v>1282</v>
      </c>
      <c r="J175" s="66"/>
      <c r="K175" s="175" t="s">
        <v>32</v>
      </c>
      <c r="L175" s="132" t="s">
        <v>1283</v>
      </c>
      <c r="M175" s="137" t="s">
        <v>1284</v>
      </c>
      <c r="N175" s="67" t="str">
        <f t="shared" si="6"/>
        <v>Nem ismert.</v>
      </c>
    </row>
    <row r="176" spans="2:14" ht="43.5" customHeight="1" x14ac:dyDescent="0.35">
      <c r="B176" s="220"/>
      <c r="C176" s="214"/>
      <c r="D176" s="273"/>
      <c r="E176" s="270"/>
      <c r="F176" s="208"/>
      <c r="G176" s="179"/>
      <c r="H176" s="44" t="s">
        <v>1285</v>
      </c>
      <c r="I176" s="4" t="s">
        <v>1286</v>
      </c>
      <c r="J176" s="48"/>
      <c r="K176" s="176"/>
      <c r="L176" s="133"/>
      <c r="M176" s="138"/>
      <c r="N176" s="49" t="str">
        <f t="shared" si="6"/>
        <v>Nem ismert.</v>
      </c>
    </row>
    <row r="177" spans="2:14" ht="43.5" customHeight="1" x14ac:dyDescent="0.35">
      <c r="B177" s="220"/>
      <c r="C177" s="214"/>
      <c r="D177" s="273"/>
      <c r="E177" s="270"/>
      <c r="F177" s="208"/>
      <c r="G177" s="179"/>
      <c r="H177" s="44" t="s">
        <v>1287</v>
      </c>
      <c r="I177" s="4" t="s">
        <v>900</v>
      </c>
      <c r="J177" s="53"/>
      <c r="K177" s="176"/>
      <c r="L177" s="133"/>
      <c r="M177" s="138"/>
      <c r="N177" s="65" t="str">
        <f t="shared" si="6"/>
        <v>Nem ismert.</v>
      </c>
    </row>
    <row r="178" spans="2:14" ht="43.5" customHeight="1" x14ac:dyDescent="0.35">
      <c r="B178" s="220"/>
      <c r="C178" s="214"/>
      <c r="D178" s="273"/>
      <c r="E178" s="270"/>
      <c r="F178" s="208"/>
      <c r="G178" s="179"/>
      <c r="H178" s="44" t="s">
        <v>1288</v>
      </c>
      <c r="I178" s="4" t="s">
        <v>1289</v>
      </c>
      <c r="J178" s="66"/>
      <c r="K178" s="176"/>
      <c r="L178" s="133"/>
      <c r="M178" s="138"/>
      <c r="N178" s="67" t="str">
        <f t="shared" si="6"/>
        <v>Nem ismert.</v>
      </c>
    </row>
    <row r="179" spans="2:14" ht="43.5" customHeight="1" x14ac:dyDescent="0.35">
      <c r="B179" s="220"/>
      <c r="C179" s="214"/>
      <c r="D179" s="273"/>
      <c r="E179" s="270"/>
      <c r="F179" s="208"/>
      <c r="G179" s="179"/>
      <c r="H179" s="44" t="s">
        <v>1290</v>
      </c>
      <c r="I179" s="4" t="s">
        <v>1291</v>
      </c>
      <c r="J179" s="48"/>
      <c r="K179" s="176"/>
      <c r="L179" s="133"/>
      <c r="M179" s="138"/>
      <c r="N179" s="49" t="str">
        <f t="shared" si="6"/>
        <v>Nem ismert.</v>
      </c>
    </row>
    <row r="180" spans="2:14" ht="43.5" customHeight="1" x14ac:dyDescent="0.35">
      <c r="B180" s="221"/>
      <c r="C180" s="215"/>
      <c r="D180" s="274"/>
      <c r="E180" s="271"/>
      <c r="F180" s="209"/>
      <c r="G180" s="180"/>
      <c r="H180" s="44" t="s">
        <v>1292</v>
      </c>
      <c r="I180" s="4" t="s">
        <v>826</v>
      </c>
      <c r="J180" s="53"/>
      <c r="K180" s="177"/>
      <c r="L180" s="134"/>
      <c r="M180" s="139"/>
      <c r="N180" s="65" t="str">
        <f t="shared" si="6"/>
        <v>Nem ismert.</v>
      </c>
    </row>
    <row r="181" spans="2:14" ht="232.5" customHeight="1" x14ac:dyDescent="0.35">
      <c r="B181" s="16" t="s">
        <v>116</v>
      </c>
      <c r="C181" s="8"/>
      <c r="D181" s="163" t="s">
        <v>16</v>
      </c>
      <c r="E181" s="17" t="s">
        <v>17</v>
      </c>
      <c r="F181" s="24" t="s">
        <v>1995</v>
      </c>
      <c r="G181" s="7" t="s">
        <v>117</v>
      </c>
      <c r="H181" s="44" t="s">
        <v>1293</v>
      </c>
      <c r="I181" s="48"/>
      <c r="J181" s="45" t="s">
        <v>1294</v>
      </c>
      <c r="K181" s="104"/>
      <c r="L181" s="47" t="s">
        <v>1295</v>
      </c>
      <c r="M181" s="59"/>
      <c r="N181" s="49" t="str">
        <f>IF(I181="", "Nem ismert.", I181)</f>
        <v>Nem ismert.</v>
      </c>
    </row>
    <row r="182" spans="2:14" s="3" customFormat="1" ht="45" customHeight="1" x14ac:dyDescent="0.35">
      <c r="B182" s="219" t="s">
        <v>118</v>
      </c>
      <c r="C182" s="213"/>
      <c r="D182" s="164"/>
      <c r="E182" s="269" t="s">
        <v>29</v>
      </c>
      <c r="F182" s="207" t="s">
        <v>1996</v>
      </c>
      <c r="G182" s="172" t="s">
        <v>2109</v>
      </c>
      <c r="H182" s="44" t="s">
        <v>1296</v>
      </c>
      <c r="I182" s="4" t="s">
        <v>901</v>
      </c>
      <c r="J182" s="66"/>
      <c r="K182" s="175" t="s">
        <v>735</v>
      </c>
      <c r="L182" s="132" t="s">
        <v>1297</v>
      </c>
      <c r="M182" s="137"/>
      <c r="N182" s="67" t="str">
        <f t="shared" si="6"/>
        <v>Nem ismert.</v>
      </c>
    </row>
    <row r="183" spans="2:14" s="3" customFormat="1" ht="45" customHeight="1" x14ac:dyDescent="0.35">
      <c r="B183" s="220"/>
      <c r="C183" s="214"/>
      <c r="D183" s="164"/>
      <c r="E183" s="270"/>
      <c r="F183" s="208"/>
      <c r="G183" s="173"/>
      <c r="H183" s="44" t="s">
        <v>1298</v>
      </c>
      <c r="I183" s="4" t="s">
        <v>902</v>
      </c>
      <c r="J183" s="66"/>
      <c r="K183" s="176"/>
      <c r="L183" s="133"/>
      <c r="M183" s="138"/>
      <c r="N183" s="67" t="str">
        <f t="shared" si="6"/>
        <v>Nem ismert.</v>
      </c>
    </row>
    <row r="184" spans="2:14" s="3" customFormat="1" ht="45" customHeight="1" x14ac:dyDescent="0.35">
      <c r="B184" s="220"/>
      <c r="C184" s="214"/>
      <c r="D184" s="164"/>
      <c r="E184" s="270"/>
      <c r="F184" s="208"/>
      <c r="G184" s="173"/>
      <c r="H184" s="44" t="s">
        <v>1299</v>
      </c>
      <c r="I184" s="4" t="s">
        <v>903</v>
      </c>
      <c r="J184" s="66"/>
      <c r="K184" s="176"/>
      <c r="L184" s="133"/>
      <c r="M184" s="138"/>
      <c r="N184" s="67" t="str">
        <f t="shared" si="6"/>
        <v>Nem ismert.</v>
      </c>
    </row>
    <row r="185" spans="2:14" s="3" customFormat="1" ht="45" customHeight="1" x14ac:dyDescent="0.35">
      <c r="B185" s="220"/>
      <c r="C185" s="214"/>
      <c r="D185" s="164"/>
      <c r="E185" s="270"/>
      <c r="F185" s="208"/>
      <c r="G185" s="173"/>
      <c r="H185" s="44" t="s">
        <v>1300</v>
      </c>
      <c r="I185" s="4" t="s">
        <v>904</v>
      </c>
      <c r="J185" s="66"/>
      <c r="K185" s="176"/>
      <c r="L185" s="133"/>
      <c r="M185" s="138"/>
      <c r="N185" s="67" t="str">
        <f t="shared" si="6"/>
        <v>Nem ismert.</v>
      </c>
    </row>
    <row r="186" spans="2:14" s="3" customFormat="1" ht="45" customHeight="1" x14ac:dyDescent="0.35">
      <c r="B186" s="220"/>
      <c r="C186" s="214"/>
      <c r="D186" s="164"/>
      <c r="E186" s="270"/>
      <c r="F186" s="208"/>
      <c r="G186" s="173"/>
      <c r="H186" s="44" t="s">
        <v>1301</v>
      </c>
      <c r="I186" s="4" t="s">
        <v>905</v>
      </c>
      <c r="J186" s="66"/>
      <c r="K186" s="176"/>
      <c r="L186" s="133"/>
      <c r="M186" s="138"/>
      <c r="N186" s="67" t="str">
        <f t="shared" si="6"/>
        <v>Nem ismert.</v>
      </c>
    </row>
    <row r="187" spans="2:14" s="3" customFormat="1" ht="45" customHeight="1" x14ac:dyDescent="0.35">
      <c r="B187" s="220"/>
      <c r="C187" s="214"/>
      <c r="D187" s="164"/>
      <c r="E187" s="270"/>
      <c r="F187" s="208"/>
      <c r="G187" s="173"/>
      <c r="H187" s="44" t="s">
        <v>1302</v>
      </c>
      <c r="I187" s="31" t="s">
        <v>906</v>
      </c>
      <c r="J187" s="53"/>
      <c r="K187" s="176"/>
      <c r="L187" s="133"/>
      <c r="M187" s="138"/>
      <c r="N187" s="65" t="str">
        <f t="shared" si="6"/>
        <v>Nem ismert.</v>
      </c>
    </row>
    <row r="188" spans="2:14" s="3" customFormat="1" ht="45" customHeight="1" x14ac:dyDescent="0.35">
      <c r="B188" s="220"/>
      <c r="C188" s="214"/>
      <c r="D188" s="164"/>
      <c r="E188" s="270"/>
      <c r="F188" s="208"/>
      <c r="G188" s="173"/>
      <c r="H188" s="44" t="s">
        <v>1303</v>
      </c>
      <c r="I188" s="4" t="s">
        <v>827</v>
      </c>
      <c r="J188" s="66"/>
      <c r="K188" s="176"/>
      <c r="L188" s="133"/>
      <c r="M188" s="138"/>
      <c r="N188" s="67" t="str">
        <f t="shared" si="6"/>
        <v>Nem ismert.</v>
      </c>
    </row>
    <row r="189" spans="2:14" s="3" customFormat="1" ht="45" customHeight="1" x14ac:dyDescent="0.35">
      <c r="B189" s="220"/>
      <c r="C189" s="214"/>
      <c r="D189" s="164"/>
      <c r="E189" s="270"/>
      <c r="F189" s="208"/>
      <c r="G189" s="173"/>
      <c r="H189" s="44" t="s">
        <v>1304</v>
      </c>
      <c r="I189" s="4" t="s">
        <v>828</v>
      </c>
      <c r="J189" s="66"/>
      <c r="K189" s="176"/>
      <c r="L189" s="133"/>
      <c r="M189" s="138"/>
      <c r="N189" s="67" t="str">
        <f t="shared" si="6"/>
        <v>Nem ismert.</v>
      </c>
    </row>
    <row r="190" spans="2:14" s="3" customFormat="1" ht="45" customHeight="1" x14ac:dyDescent="0.35">
      <c r="B190" s="220"/>
      <c r="C190" s="214"/>
      <c r="D190" s="164"/>
      <c r="E190" s="270"/>
      <c r="F190" s="208"/>
      <c r="G190" s="173"/>
      <c r="H190" s="44" t="s">
        <v>1305</v>
      </c>
      <c r="I190" s="4" t="s">
        <v>829</v>
      </c>
      <c r="J190" s="66"/>
      <c r="K190" s="176"/>
      <c r="L190" s="133"/>
      <c r="M190" s="138"/>
      <c r="N190" s="67" t="str">
        <f t="shared" si="6"/>
        <v>Nem ismert.</v>
      </c>
    </row>
    <row r="191" spans="2:14" s="3" customFormat="1" ht="45" customHeight="1" x14ac:dyDescent="0.35">
      <c r="B191" s="220"/>
      <c r="C191" s="214"/>
      <c r="D191" s="164"/>
      <c r="E191" s="270"/>
      <c r="F191" s="208"/>
      <c r="G191" s="173"/>
      <c r="H191" s="44" t="s">
        <v>1306</v>
      </c>
      <c r="I191" s="4" t="s">
        <v>830</v>
      </c>
      <c r="J191" s="66"/>
      <c r="K191" s="176"/>
      <c r="L191" s="133"/>
      <c r="M191" s="138"/>
      <c r="N191" s="67" t="str">
        <f t="shared" si="6"/>
        <v>Nem ismert.</v>
      </c>
    </row>
    <row r="192" spans="2:14" s="3" customFormat="1" ht="45" customHeight="1" x14ac:dyDescent="0.35">
      <c r="B192" s="220"/>
      <c r="C192" s="214"/>
      <c r="D192" s="164"/>
      <c r="E192" s="270"/>
      <c r="F192" s="208"/>
      <c r="G192" s="173"/>
      <c r="H192" s="44" t="s">
        <v>1307</v>
      </c>
      <c r="I192" s="4" t="s">
        <v>831</v>
      </c>
      <c r="J192" s="66"/>
      <c r="K192" s="176"/>
      <c r="L192" s="133"/>
      <c r="M192" s="138"/>
      <c r="N192" s="67" t="str">
        <f t="shared" si="6"/>
        <v>Nem ismert.</v>
      </c>
    </row>
    <row r="193" spans="2:14" s="3" customFormat="1" ht="45" customHeight="1" x14ac:dyDescent="0.35">
      <c r="B193" s="221"/>
      <c r="C193" s="215"/>
      <c r="D193" s="164"/>
      <c r="E193" s="271"/>
      <c r="F193" s="209"/>
      <c r="G193" s="174"/>
      <c r="H193" s="44" t="s">
        <v>1308</v>
      </c>
      <c r="I193" s="31" t="s">
        <v>832</v>
      </c>
      <c r="J193" s="53"/>
      <c r="K193" s="177"/>
      <c r="L193" s="134"/>
      <c r="M193" s="139"/>
      <c r="N193" s="65" t="str">
        <f t="shared" si="6"/>
        <v>Nem ismert.</v>
      </c>
    </row>
    <row r="194" spans="2:14" ht="367.5" customHeight="1" x14ac:dyDescent="0.35">
      <c r="B194" s="16" t="s">
        <v>120</v>
      </c>
      <c r="C194" s="8"/>
      <c r="D194" s="164"/>
      <c r="E194" s="25" t="s">
        <v>18</v>
      </c>
      <c r="F194" s="22" t="s">
        <v>1997</v>
      </c>
      <c r="G194" s="7" t="s">
        <v>121</v>
      </c>
      <c r="H194" s="44" t="s">
        <v>1309</v>
      </c>
      <c r="I194" s="48"/>
      <c r="J194" s="48"/>
      <c r="K194" s="104"/>
      <c r="L194" s="47" t="s">
        <v>1310</v>
      </c>
      <c r="M194" s="59"/>
      <c r="N194" s="49" t="str">
        <f>IF(J194="", "Nem releváns.", J194)</f>
        <v>Nem releváns.</v>
      </c>
    </row>
    <row r="195" spans="2:14" ht="226" x14ac:dyDescent="0.35">
      <c r="B195" s="16" t="s">
        <v>122</v>
      </c>
      <c r="C195" s="8"/>
      <c r="D195" s="164"/>
      <c r="E195" s="17" t="s">
        <v>19</v>
      </c>
      <c r="F195" s="21" t="s">
        <v>1998</v>
      </c>
      <c r="G195" s="7" t="s">
        <v>2101</v>
      </c>
      <c r="H195" s="44" t="s">
        <v>1311</v>
      </c>
      <c r="I195" s="48"/>
      <c r="J195" s="48"/>
      <c r="K195" s="104"/>
      <c r="L195" s="47" t="s">
        <v>1312</v>
      </c>
      <c r="M195" s="59"/>
      <c r="N195" s="49" t="str">
        <f>IF(J195="", "Nem", J195)</f>
        <v>Nem</v>
      </c>
    </row>
    <row r="196" spans="2:14" ht="46.5" customHeight="1" x14ac:dyDescent="0.35">
      <c r="B196" s="219" t="s">
        <v>123</v>
      </c>
      <c r="C196" s="157"/>
      <c r="D196" s="164"/>
      <c r="E196" s="216" t="s">
        <v>20</v>
      </c>
      <c r="F196" s="186" t="s">
        <v>2019</v>
      </c>
      <c r="G196" s="172" t="s">
        <v>750</v>
      </c>
      <c r="H196" s="44" t="s">
        <v>1313</v>
      </c>
      <c r="I196" s="4" t="s">
        <v>907</v>
      </c>
      <c r="J196" s="53"/>
      <c r="K196" s="175" t="s">
        <v>736</v>
      </c>
      <c r="L196" s="132" t="s">
        <v>1314</v>
      </c>
      <c r="M196" s="129"/>
      <c r="N196" s="65" t="str">
        <f t="shared" ref="N196" si="7">IF(J196="", "Nem ismert.", J196)</f>
        <v>Nem ismert.</v>
      </c>
    </row>
    <row r="197" spans="2:14" ht="46.5" customHeight="1" x14ac:dyDescent="0.35">
      <c r="B197" s="220"/>
      <c r="C197" s="158"/>
      <c r="D197" s="164"/>
      <c r="E197" s="217"/>
      <c r="F197" s="186"/>
      <c r="G197" s="173"/>
      <c r="H197" s="44" t="s">
        <v>1315</v>
      </c>
      <c r="I197" s="4" t="s">
        <v>908</v>
      </c>
      <c r="J197" s="54"/>
      <c r="K197" s="176"/>
      <c r="L197" s="133"/>
      <c r="M197" s="130"/>
      <c r="N197" s="55" t="str">
        <f t="shared" ref="N197:N223" si="8">IF(J197="", "Nem ismert.", J197)</f>
        <v>Nem ismert.</v>
      </c>
    </row>
    <row r="198" spans="2:14" ht="46.5" customHeight="1" x14ac:dyDescent="0.35">
      <c r="B198" s="220"/>
      <c r="C198" s="158"/>
      <c r="D198" s="164"/>
      <c r="E198" s="217"/>
      <c r="F198" s="186"/>
      <c r="G198" s="173"/>
      <c r="H198" s="44" t="s">
        <v>1316</v>
      </c>
      <c r="I198" s="4" t="s">
        <v>909</v>
      </c>
      <c r="J198" s="53"/>
      <c r="K198" s="176"/>
      <c r="L198" s="133"/>
      <c r="M198" s="130"/>
      <c r="N198" s="65" t="str">
        <f t="shared" si="8"/>
        <v>Nem ismert.</v>
      </c>
    </row>
    <row r="199" spans="2:14" ht="46.5" customHeight="1" x14ac:dyDescent="0.35">
      <c r="B199" s="220"/>
      <c r="C199" s="158"/>
      <c r="D199" s="164"/>
      <c r="E199" s="217"/>
      <c r="F199" s="186"/>
      <c r="G199" s="173"/>
      <c r="H199" s="44" t="s">
        <v>1317</v>
      </c>
      <c r="I199" s="4" t="s">
        <v>910</v>
      </c>
      <c r="J199" s="54"/>
      <c r="K199" s="176"/>
      <c r="L199" s="133"/>
      <c r="M199" s="130"/>
      <c r="N199" s="55" t="str">
        <f t="shared" si="8"/>
        <v>Nem ismert.</v>
      </c>
    </row>
    <row r="200" spans="2:14" ht="46.5" customHeight="1" x14ac:dyDescent="0.35">
      <c r="B200" s="220"/>
      <c r="C200" s="158"/>
      <c r="D200" s="164"/>
      <c r="E200" s="217"/>
      <c r="F200" s="186"/>
      <c r="G200" s="173"/>
      <c r="H200" s="44" t="s">
        <v>1318</v>
      </c>
      <c r="I200" s="4" t="s">
        <v>911</v>
      </c>
      <c r="J200" s="53"/>
      <c r="K200" s="176"/>
      <c r="L200" s="133"/>
      <c r="M200" s="130"/>
      <c r="N200" s="65" t="str">
        <f t="shared" si="8"/>
        <v>Nem ismert.</v>
      </c>
    </row>
    <row r="201" spans="2:14" ht="46.5" customHeight="1" x14ac:dyDescent="0.35">
      <c r="B201" s="220"/>
      <c r="C201" s="158"/>
      <c r="D201" s="164"/>
      <c r="E201" s="217"/>
      <c r="F201" s="186"/>
      <c r="G201" s="173"/>
      <c r="H201" s="44" t="s">
        <v>1319</v>
      </c>
      <c r="I201" s="4" t="s">
        <v>912</v>
      </c>
      <c r="J201" s="54"/>
      <c r="K201" s="176"/>
      <c r="L201" s="133"/>
      <c r="M201" s="130"/>
      <c r="N201" s="55" t="str">
        <f t="shared" si="8"/>
        <v>Nem ismert.</v>
      </c>
    </row>
    <row r="202" spans="2:14" ht="46.5" customHeight="1" x14ac:dyDescent="0.35">
      <c r="B202" s="220"/>
      <c r="C202" s="158"/>
      <c r="D202" s="164"/>
      <c r="E202" s="217"/>
      <c r="F202" s="186"/>
      <c r="G202" s="173"/>
      <c r="H202" s="44" t="s">
        <v>1320</v>
      </c>
      <c r="I202" s="4" t="s">
        <v>913</v>
      </c>
      <c r="J202" s="53"/>
      <c r="K202" s="176"/>
      <c r="L202" s="133"/>
      <c r="M202" s="130"/>
      <c r="N202" s="65" t="str">
        <f t="shared" si="8"/>
        <v>Nem ismert.</v>
      </c>
    </row>
    <row r="203" spans="2:14" ht="46.5" customHeight="1" x14ac:dyDescent="0.35">
      <c r="B203" s="220"/>
      <c r="C203" s="158"/>
      <c r="D203" s="164"/>
      <c r="E203" s="217"/>
      <c r="F203" s="186"/>
      <c r="G203" s="173"/>
      <c r="H203" s="44" t="s">
        <v>1321</v>
      </c>
      <c r="I203" s="4" t="s">
        <v>914</v>
      </c>
      <c r="J203" s="54"/>
      <c r="K203" s="176"/>
      <c r="L203" s="133"/>
      <c r="M203" s="130"/>
      <c r="N203" s="55" t="str">
        <f t="shared" si="8"/>
        <v>Nem ismert.</v>
      </c>
    </row>
    <row r="204" spans="2:14" ht="46.5" customHeight="1" x14ac:dyDescent="0.35">
      <c r="B204" s="220"/>
      <c r="C204" s="158"/>
      <c r="D204" s="164"/>
      <c r="E204" s="217"/>
      <c r="F204" s="186"/>
      <c r="G204" s="173"/>
      <c r="H204" s="44" t="s">
        <v>1322</v>
      </c>
      <c r="I204" s="4" t="s">
        <v>915</v>
      </c>
      <c r="J204" s="53"/>
      <c r="K204" s="176"/>
      <c r="L204" s="133"/>
      <c r="M204" s="130"/>
      <c r="N204" s="65" t="str">
        <f t="shared" si="8"/>
        <v>Nem ismert.</v>
      </c>
    </row>
    <row r="205" spans="2:14" ht="46.5" customHeight="1" x14ac:dyDescent="0.35">
      <c r="B205" s="220"/>
      <c r="C205" s="158"/>
      <c r="D205" s="164"/>
      <c r="E205" s="217"/>
      <c r="F205" s="186"/>
      <c r="G205" s="173"/>
      <c r="H205" s="44" t="s">
        <v>1323</v>
      </c>
      <c r="I205" s="4" t="s">
        <v>916</v>
      </c>
      <c r="J205" s="54"/>
      <c r="K205" s="176"/>
      <c r="L205" s="133"/>
      <c r="M205" s="130"/>
      <c r="N205" s="55" t="str">
        <f t="shared" si="8"/>
        <v>Nem ismert.</v>
      </c>
    </row>
    <row r="206" spans="2:14" ht="46.5" customHeight="1" x14ac:dyDescent="0.35">
      <c r="B206" s="220"/>
      <c r="C206" s="158"/>
      <c r="D206" s="164"/>
      <c r="E206" s="217"/>
      <c r="F206" s="186"/>
      <c r="G206" s="173"/>
      <c r="H206" s="44" t="s">
        <v>1324</v>
      </c>
      <c r="I206" s="4" t="s">
        <v>917</v>
      </c>
      <c r="J206" s="53"/>
      <c r="K206" s="176"/>
      <c r="L206" s="133"/>
      <c r="M206" s="130"/>
      <c r="N206" s="65" t="str">
        <f t="shared" si="8"/>
        <v>Nem ismert.</v>
      </c>
    </row>
    <row r="207" spans="2:14" ht="46.5" customHeight="1" x14ac:dyDescent="0.35">
      <c r="B207" s="220"/>
      <c r="C207" s="158"/>
      <c r="D207" s="164"/>
      <c r="E207" s="217"/>
      <c r="F207" s="186"/>
      <c r="G207" s="173"/>
      <c r="H207" s="44" t="s">
        <v>1325</v>
      </c>
      <c r="I207" s="4" t="s">
        <v>918</v>
      </c>
      <c r="J207" s="53"/>
      <c r="K207" s="176"/>
      <c r="L207" s="133"/>
      <c r="M207" s="130"/>
      <c r="N207" s="65" t="str">
        <f t="shared" si="8"/>
        <v>Nem ismert.</v>
      </c>
    </row>
    <row r="208" spans="2:14" ht="46.5" customHeight="1" x14ac:dyDescent="0.35">
      <c r="B208" s="220"/>
      <c r="C208" s="158"/>
      <c r="D208" s="164"/>
      <c r="E208" s="217"/>
      <c r="F208" s="186"/>
      <c r="G208" s="173"/>
      <c r="H208" s="70" t="b">
        <v>0</v>
      </c>
      <c r="I208" s="32" t="s">
        <v>2111</v>
      </c>
      <c r="J208" s="45" t="s">
        <v>1326</v>
      </c>
      <c r="K208" s="176"/>
      <c r="L208" s="133"/>
      <c r="M208" s="130"/>
      <c r="N208" s="49" t="str">
        <f>IF(H208=TRUE, "üzleti évi hulladékkal kapcsolatos adatok nem ismertek.", "")</f>
        <v/>
      </c>
    </row>
    <row r="209" spans="2:14" ht="46.5" customHeight="1" x14ac:dyDescent="0.35">
      <c r="B209" s="220"/>
      <c r="C209" s="158"/>
      <c r="D209" s="164"/>
      <c r="E209" s="217"/>
      <c r="F209" s="186"/>
      <c r="G209" s="173"/>
      <c r="H209" s="44" t="s">
        <v>1327</v>
      </c>
      <c r="I209" s="4" t="s">
        <v>833</v>
      </c>
      <c r="J209" s="53"/>
      <c r="K209" s="176"/>
      <c r="L209" s="133"/>
      <c r="M209" s="130"/>
      <c r="N209" s="65" t="str">
        <f t="shared" ref="N209" si="9">IF(J209="", "Nem ismert.", J209)</f>
        <v>Nem ismert.</v>
      </c>
    </row>
    <row r="210" spans="2:14" ht="46.5" customHeight="1" x14ac:dyDescent="0.35">
      <c r="B210" s="220"/>
      <c r="C210" s="158"/>
      <c r="D210" s="164"/>
      <c r="E210" s="217"/>
      <c r="F210" s="186"/>
      <c r="G210" s="173"/>
      <c r="H210" s="44" t="s">
        <v>1328</v>
      </c>
      <c r="I210" s="4" t="s">
        <v>834</v>
      </c>
      <c r="J210" s="54"/>
      <c r="K210" s="176"/>
      <c r="L210" s="133"/>
      <c r="M210" s="130"/>
      <c r="N210" s="55" t="str">
        <f t="shared" si="8"/>
        <v>Nem ismert.</v>
      </c>
    </row>
    <row r="211" spans="2:14" ht="46.5" customHeight="1" x14ac:dyDescent="0.35">
      <c r="B211" s="220"/>
      <c r="C211" s="158"/>
      <c r="D211" s="164"/>
      <c r="E211" s="217"/>
      <c r="F211" s="186"/>
      <c r="G211" s="173"/>
      <c r="H211" s="44" t="s">
        <v>1329</v>
      </c>
      <c r="I211" s="4" t="s">
        <v>835</v>
      </c>
      <c r="J211" s="53"/>
      <c r="K211" s="176"/>
      <c r="L211" s="133"/>
      <c r="M211" s="130"/>
      <c r="N211" s="65" t="str">
        <f t="shared" si="8"/>
        <v>Nem ismert.</v>
      </c>
    </row>
    <row r="212" spans="2:14" ht="46.5" customHeight="1" x14ac:dyDescent="0.35">
      <c r="B212" s="220"/>
      <c r="C212" s="158"/>
      <c r="D212" s="164"/>
      <c r="E212" s="217"/>
      <c r="F212" s="186"/>
      <c r="G212" s="173"/>
      <c r="H212" s="44" t="s">
        <v>1330</v>
      </c>
      <c r="I212" s="4" t="s">
        <v>836</v>
      </c>
      <c r="J212" s="54"/>
      <c r="K212" s="176"/>
      <c r="L212" s="133"/>
      <c r="M212" s="130"/>
      <c r="N212" s="55" t="str">
        <f t="shared" si="8"/>
        <v>Nem ismert.</v>
      </c>
    </row>
    <row r="213" spans="2:14" ht="46.5" customHeight="1" x14ac:dyDescent="0.35">
      <c r="B213" s="220"/>
      <c r="C213" s="158"/>
      <c r="D213" s="164"/>
      <c r="E213" s="217"/>
      <c r="F213" s="186"/>
      <c r="G213" s="173"/>
      <c r="H213" s="44" t="s">
        <v>1331</v>
      </c>
      <c r="I213" s="4" t="s">
        <v>837</v>
      </c>
      <c r="J213" s="53"/>
      <c r="K213" s="176"/>
      <c r="L213" s="133"/>
      <c r="M213" s="130"/>
      <c r="N213" s="65" t="str">
        <f t="shared" si="8"/>
        <v>Nem ismert.</v>
      </c>
    </row>
    <row r="214" spans="2:14" ht="46.5" customHeight="1" x14ac:dyDescent="0.35">
      <c r="B214" s="220"/>
      <c r="C214" s="158"/>
      <c r="D214" s="164"/>
      <c r="E214" s="217"/>
      <c r="F214" s="186"/>
      <c r="G214" s="173"/>
      <c r="H214" s="44" t="s">
        <v>1332</v>
      </c>
      <c r="I214" s="4" t="s">
        <v>838</v>
      </c>
      <c r="J214" s="54"/>
      <c r="K214" s="176"/>
      <c r="L214" s="133"/>
      <c r="M214" s="130"/>
      <c r="N214" s="55" t="str">
        <f t="shared" si="8"/>
        <v>Nem ismert.</v>
      </c>
    </row>
    <row r="215" spans="2:14" ht="46.5" customHeight="1" x14ac:dyDescent="0.35">
      <c r="B215" s="220"/>
      <c r="C215" s="158"/>
      <c r="D215" s="164"/>
      <c r="E215" s="217"/>
      <c r="F215" s="186"/>
      <c r="G215" s="173"/>
      <c r="H215" s="44" t="s">
        <v>1333</v>
      </c>
      <c r="I215" s="4" t="s">
        <v>839</v>
      </c>
      <c r="J215" s="53"/>
      <c r="K215" s="176"/>
      <c r="L215" s="133"/>
      <c r="M215" s="130"/>
      <c r="N215" s="65" t="str">
        <f t="shared" si="8"/>
        <v>Nem ismert.</v>
      </c>
    </row>
    <row r="216" spans="2:14" ht="46.5" customHeight="1" x14ac:dyDescent="0.35">
      <c r="B216" s="220"/>
      <c r="C216" s="158"/>
      <c r="D216" s="164"/>
      <c r="E216" s="217"/>
      <c r="F216" s="186"/>
      <c r="G216" s="173"/>
      <c r="H216" s="44" t="s">
        <v>1334</v>
      </c>
      <c r="I216" s="4" t="s">
        <v>840</v>
      </c>
      <c r="J216" s="54"/>
      <c r="K216" s="176"/>
      <c r="L216" s="133"/>
      <c r="M216" s="130"/>
      <c r="N216" s="55" t="str">
        <f t="shared" si="8"/>
        <v>Nem ismert.</v>
      </c>
    </row>
    <row r="217" spans="2:14" ht="46.5" customHeight="1" x14ac:dyDescent="0.35">
      <c r="B217" s="220"/>
      <c r="C217" s="158"/>
      <c r="D217" s="164"/>
      <c r="E217" s="217"/>
      <c r="F217" s="186"/>
      <c r="G217" s="173"/>
      <c r="H217" s="44" t="s">
        <v>1335</v>
      </c>
      <c r="I217" s="4" t="s">
        <v>841</v>
      </c>
      <c r="J217" s="53"/>
      <c r="K217" s="176"/>
      <c r="L217" s="133"/>
      <c r="M217" s="130"/>
      <c r="N217" s="65" t="str">
        <f t="shared" si="8"/>
        <v>Nem ismert.</v>
      </c>
    </row>
    <row r="218" spans="2:14" ht="46.5" customHeight="1" x14ac:dyDescent="0.35">
      <c r="B218" s="220"/>
      <c r="C218" s="158"/>
      <c r="D218" s="164"/>
      <c r="E218" s="217"/>
      <c r="F218" s="186"/>
      <c r="G218" s="173"/>
      <c r="H218" s="44" t="s">
        <v>1336</v>
      </c>
      <c r="I218" s="4" t="s">
        <v>842</v>
      </c>
      <c r="J218" s="54"/>
      <c r="K218" s="176"/>
      <c r="L218" s="133"/>
      <c r="M218" s="130"/>
      <c r="N218" s="55" t="str">
        <f t="shared" si="8"/>
        <v>Nem ismert.</v>
      </c>
    </row>
    <row r="219" spans="2:14" ht="46.5" customHeight="1" x14ac:dyDescent="0.35">
      <c r="B219" s="220"/>
      <c r="C219" s="158"/>
      <c r="D219" s="164"/>
      <c r="E219" s="217"/>
      <c r="F219" s="186"/>
      <c r="G219" s="173"/>
      <c r="H219" s="44" t="s">
        <v>1337</v>
      </c>
      <c r="I219" s="4" t="s">
        <v>843</v>
      </c>
      <c r="J219" s="53"/>
      <c r="K219" s="176"/>
      <c r="L219" s="133"/>
      <c r="M219" s="130"/>
      <c r="N219" s="65" t="str">
        <f t="shared" si="8"/>
        <v>Nem ismert.</v>
      </c>
    </row>
    <row r="220" spans="2:14" ht="46.5" customHeight="1" x14ac:dyDescent="0.35">
      <c r="B220" s="220"/>
      <c r="C220" s="158"/>
      <c r="D220" s="164"/>
      <c r="E220" s="217"/>
      <c r="F220" s="186"/>
      <c r="G220" s="173"/>
      <c r="H220" s="44" t="s">
        <v>1338</v>
      </c>
      <c r="I220" s="4" t="s">
        <v>844</v>
      </c>
      <c r="J220" s="53"/>
      <c r="K220" s="176"/>
      <c r="L220" s="133"/>
      <c r="M220" s="130"/>
      <c r="N220" s="65" t="str">
        <f t="shared" si="8"/>
        <v>Nem ismert.</v>
      </c>
    </row>
    <row r="221" spans="2:14" ht="46.5" customHeight="1" x14ac:dyDescent="0.35">
      <c r="B221" s="221"/>
      <c r="C221" s="159"/>
      <c r="D221" s="164"/>
      <c r="E221" s="217"/>
      <c r="F221" s="186"/>
      <c r="G221" s="174"/>
      <c r="H221" s="70" t="b">
        <v>0</v>
      </c>
      <c r="I221" s="32" t="s">
        <v>2112</v>
      </c>
      <c r="J221" s="45" t="s">
        <v>1339</v>
      </c>
      <c r="K221" s="177"/>
      <c r="L221" s="134"/>
      <c r="M221" s="131"/>
      <c r="N221" s="49" t="str">
        <f>IF(H221=TRUE, "üzleti évet megelőző üzleti év hulladékkal kapcsolatos adatai nem ismertek.", "")</f>
        <v/>
      </c>
    </row>
    <row r="222" spans="2:14" ht="37.5" customHeight="1" x14ac:dyDescent="0.35">
      <c r="B222" s="219" t="s">
        <v>1340</v>
      </c>
      <c r="C222" s="213" t="s">
        <v>1341</v>
      </c>
      <c r="D222" s="164"/>
      <c r="E222" s="217"/>
      <c r="F222" s="186"/>
      <c r="G222" s="178" t="s">
        <v>748</v>
      </c>
      <c r="H222" s="44" t="s">
        <v>1342</v>
      </c>
      <c r="I222" s="51" t="s">
        <v>938</v>
      </c>
      <c r="J222" s="53"/>
      <c r="K222" s="104"/>
      <c r="L222" s="132" t="s">
        <v>1343</v>
      </c>
      <c r="M222" s="137" t="s">
        <v>1344</v>
      </c>
      <c r="N222" s="65" t="str">
        <f t="shared" si="8"/>
        <v>Nem ismert.</v>
      </c>
    </row>
    <row r="223" spans="2:14" ht="37.5" customHeight="1" x14ac:dyDescent="0.35">
      <c r="B223" s="221"/>
      <c r="C223" s="215"/>
      <c r="D223" s="164"/>
      <c r="E223" s="218"/>
      <c r="F223" s="186"/>
      <c r="G223" s="180"/>
      <c r="H223" s="44" t="s">
        <v>1345</v>
      </c>
      <c r="I223" s="51" t="s">
        <v>863</v>
      </c>
      <c r="J223" s="53"/>
      <c r="K223" s="104"/>
      <c r="L223" s="134"/>
      <c r="M223" s="139"/>
      <c r="N223" s="65" t="str">
        <f t="shared" si="8"/>
        <v>Nem ismert.</v>
      </c>
    </row>
    <row r="224" spans="2:14" ht="194.25" customHeight="1" x14ac:dyDescent="0.35">
      <c r="B224" s="15" t="s">
        <v>127</v>
      </c>
      <c r="C224" s="8"/>
      <c r="D224" s="164"/>
      <c r="E224" s="216" t="s">
        <v>21</v>
      </c>
      <c r="F224" s="186" t="s">
        <v>2020</v>
      </c>
      <c r="G224" s="7" t="s">
        <v>128</v>
      </c>
      <c r="H224" s="44" t="s">
        <v>1346</v>
      </c>
      <c r="I224" s="48"/>
      <c r="J224" s="48"/>
      <c r="K224" s="107" t="s">
        <v>737</v>
      </c>
      <c r="L224" s="58" t="s">
        <v>1347</v>
      </c>
      <c r="M224" s="59"/>
      <c r="N224" s="49" t="str">
        <f>IF(J224="", "Nem", J224)</f>
        <v>Nem</v>
      </c>
    </row>
    <row r="225" spans="2:14" ht="84.75" customHeight="1" x14ac:dyDescent="0.35">
      <c r="B225" s="15" t="s">
        <v>1348</v>
      </c>
      <c r="C225" s="8" t="s">
        <v>1349</v>
      </c>
      <c r="D225" s="165"/>
      <c r="E225" s="218"/>
      <c r="F225" s="186"/>
      <c r="G225" s="9" t="s">
        <v>195</v>
      </c>
      <c r="H225" s="44" t="s">
        <v>1350</v>
      </c>
      <c r="I225" s="48"/>
      <c r="J225" s="48"/>
      <c r="K225" s="108"/>
      <c r="L225" s="58" t="s">
        <v>1351</v>
      </c>
      <c r="M225" s="59" t="s">
        <v>1352</v>
      </c>
      <c r="N225" s="49" t="str">
        <f>IF(J225="", "Nem", J225)</f>
        <v>Nem</v>
      </c>
    </row>
    <row r="226" spans="2:14" x14ac:dyDescent="0.35">
      <c r="B226" s="82" t="s">
        <v>22</v>
      </c>
      <c r="C226" s="82"/>
      <c r="D226" s="82"/>
      <c r="E226" s="82"/>
      <c r="F226" s="82"/>
      <c r="G226" s="82"/>
      <c r="H226" s="82"/>
      <c r="I226" s="82"/>
      <c r="J226" s="82"/>
      <c r="K226" s="109"/>
      <c r="L226" s="151" t="s">
        <v>1353</v>
      </c>
      <c r="M226" s="151"/>
      <c r="N226" s="151"/>
    </row>
    <row r="227" spans="2:14" ht="49.5" customHeight="1" x14ac:dyDescent="0.35">
      <c r="B227" s="193" t="s">
        <v>131</v>
      </c>
      <c r="C227" s="157"/>
      <c r="D227" s="164" t="s">
        <v>2105</v>
      </c>
      <c r="E227" s="158"/>
      <c r="F227" s="138" t="s">
        <v>2021</v>
      </c>
      <c r="G227" s="172" t="s">
        <v>738</v>
      </c>
      <c r="H227" s="44" t="s">
        <v>1354</v>
      </c>
      <c r="I227" s="4" t="s">
        <v>919</v>
      </c>
      <c r="J227" s="53"/>
      <c r="K227" s="175" t="s">
        <v>30</v>
      </c>
      <c r="L227" s="126" t="s">
        <v>1355</v>
      </c>
      <c r="M227" s="129"/>
      <c r="N227" s="65" t="str">
        <f t="shared" ref="N227" si="10">IF(J227="", "Nem ismert.", J227)</f>
        <v>Nem ismert.</v>
      </c>
    </row>
    <row r="228" spans="2:14" ht="49.5" customHeight="1" x14ac:dyDescent="0.35">
      <c r="B228" s="194"/>
      <c r="C228" s="158"/>
      <c r="D228" s="164"/>
      <c r="E228" s="158"/>
      <c r="F228" s="138"/>
      <c r="G228" s="173"/>
      <c r="H228" s="44" t="s">
        <v>1356</v>
      </c>
      <c r="I228" s="4" t="s">
        <v>920</v>
      </c>
      <c r="J228" s="54"/>
      <c r="K228" s="176"/>
      <c r="L228" s="127"/>
      <c r="M228" s="130"/>
      <c r="N228" s="55" t="str">
        <f t="shared" ref="N228:N232" si="11">IF(J228="", "Nem ismert.", J228)</f>
        <v>Nem ismert.</v>
      </c>
    </row>
    <row r="229" spans="2:14" ht="49.5" customHeight="1" x14ac:dyDescent="0.35">
      <c r="B229" s="194"/>
      <c r="C229" s="158"/>
      <c r="D229" s="164"/>
      <c r="E229" s="158"/>
      <c r="F229" s="138"/>
      <c r="G229" s="173"/>
      <c r="H229" s="44" t="s">
        <v>1357</v>
      </c>
      <c r="I229" s="4" t="s">
        <v>845</v>
      </c>
      <c r="J229" s="53"/>
      <c r="K229" s="176"/>
      <c r="L229" s="127"/>
      <c r="M229" s="130"/>
      <c r="N229" s="65" t="str">
        <f t="shared" si="11"/>
        <v>Nem ismert.</v>
      </c>
    </row>
    <row r="230" spans="2:14" ht="49.5" customHeight="1" x14ac:dyDescent="0.35">
      <c r="B230" s="195"/>
      <c r="C230" s="159"/>
      <c r="D230" s="164"/>
      <c r="E230" s="158"/>
      <c r="F230" s="138"/>
      <c r="G230" s="174"/>
      <c r="H230" s="44" t="s">
        <v>1358</v>
      </c>
      <c r="I230" s="4" t="s">
        <v>846</v>
      </c>
      <c r="J230" s="54"/>
      <c r="K230" s="177"/>
      <c r="L230" s="128"/>
      <c r="M230" s="131"/>
      <c r="N230" s="55" t="str">
        <f t="shared" si="11"/>
        <v>Nem ismert.</v>
      </c>
    </row>
    <row r="231" spans="2:14" ht="63.75" customHeight="1" x14ac:dyDescent="0.35">
      <c r="B231" s="147" t="s">
        <v>133</v>
      </c>
      <c r="C231" s="135"/>
      <c r="D231" s="164"/>
      <c r="E231" s="158"/>
      <c r="F231" s="138"/>
      <c r="G231" s="172" t="s">
        <v>134</v>
      </c>
      <c r="H231" s="44" t="s">
        <v>1359</v>
      </c>
      <c r="I231" s="4" t="s">
        <v>685</v>
      </c>
      <c r="J231" s="54"/>
      <c r="K231" s="175" t="s">
        <v>684</v>
      </c>
      <c r="L231" s="147" t="s">
        <v>1360</v>
      </c>
      <c r="M231" s="135"/>
      <c r="N231" s="55" t="str">
        <f t="shared" si="11"/>
        <v>Nem ismert.</v>
      </c>
    </row>
    <row r="232" spans="2:14" ht="63.75" customHeight="1" x14ac:dyDescent="0.35">
      <c r="B232" s="148"/>
      <c r="C232" s="136"/>
      <c r="D232" s="165"/>
      <c r="E232" s="159"/>
      <c r="F232" s="139"/>
      <c r="G232" s="174"/>
      <c r="H232" s="44" t="s">
        <v>1361</v>
      </c>
      <c r="I232" s="4" t="s">
        <v>686</v>
      </c>
      <c r="J232" s="54"/>
      <c r="K232" s="177"/>
      <c r="L232" s="148"/>
      <c r="M232" s="136"/>
      <c r="N232" s="55" t="str">
        <f t="shared" si="11"/>
        <v>Nem ismert.</v>
      </c>
    </row>
    <row r="233" spans="2:14" ht="87.5" x14ac:dyDescent="0.35">
      <c r="B233" s="15" t="s">
        <v>135</v>
      </c>
      <c r="C233" s="8"/>
      <c r="D233" s="163" t="s">
        <v>27</v>
      </c>
      <c r="E233" s="157"/>
      <c r="F233" s="186" t="s">
        <v>2022</v>
      </c>
      <c r="G233" s="7" t="s">
        <v>769</v>
      </c>
      <c r="H233" s="44" t="s">
        <v>1362</v>
      </c>
      <c r="I233" s="48"/>
      <c r="J233" s="44" t="s">
        <v>1363</v>
      </c>
      <c r="K233" s="104" t="s">
        <v>41</v>
      </c>
      <c r="L233" s="58" t="s">
        <v>1364</v>
      </c>
      <c r="M233" s="59"/>
      <c r="N233" s="49" t="str">
        <f>IF(I233="", "Nem ismert.", I233)</f>
        <v>Nem ismert.</v>
      </c>
    </row>
    <row r="234" spans="2:14" ht="41.25" customHeight="1" x14ac:dyDescent="0.35">
      <c r="B234" s="193" t="s">
        <v>1365</v>
      </c>
      <c r="C234" s="157" t="s">
        <v>1366</v>
      </c>
      <c r="D234" s="164"/>
      <c r="E234" s="158"/>
      <c r="F234" s="186"/>
      <c r="G234" s="178" t="s">
        <v>2051</v>
      </c>
      <c r="H234" s="71"/>
      <c r="I234" s="32" t="s">
        <v>342</v>
      </c>
      <c r="J234" s="44" t="s">
        <v>1367</v>
      </c>
      <c r="K234" s="190"/>
      <c r="L234" s="126" t="s">
        <v>1368</v>
      </c>
      <c r="M234" s="129" t="s">
        <v>1369</v>
      </c>
      <c r="N234" s="49" t="str">
        <f t="shared" ref="N234:N240" si="12">IF(H234=TRUE, I234, "")</f>
        <v/>
      </c>
    </row>
    <row r="235" spans="2:14" ht="41.25" customHeight="1" x14ac:dyDescent="0.35">
      <c r="B235" s="194"/>
      <c r="C235" s="158"/>
      <c r="D235" s="164"/>
      <c r="E235" s="158"/>
      <c r="F235" s="186"/>
      <c r="G235" s="179"/>
      <c r="H235" s="71"/>
      <c r="I235" s="32" t="s">
        <v>343</v>
      </c>
      <c r="J235" s="44" t="s">
        <v>1370</v>
      </c>
      <c r="K235" s="191"/>
      <c r="L235" s="127"/>
      <c r="M235" s="130"/>
      <c r="N235" s="49" t="str">
        <f t="shared" si="12"/>
        <v/>
      </c>
    </row>
    <row r="236" spans="2:14" ht="41.25" customHeight="1" x14ac:dyDescent="0.35">
      <c r="B236" s="194"/>
      <c r="C236" s="158"/>
      <c r="D236" s="164"/>
      <c r="E236" s="158"/>
      <c r="F236" s="186"/>
      <c r="G236" s="179"/>
      <c r="H236" s="71"/>
      <c r="I236" s="32" t="s">
        <v>344</v>
      </c>
      <c r="J236" s="44" t="s">
        <v>1371</v>
      </c>
      <c r="K236" s="191"/>
      <c r="L236" s="127"/>
      <c r="M236" s="130"/>
      <c r="N236" s="49" t="str">
        <f t="shared" si="12"/>
        <v/>
      </c>
    </row>
    <row r="237" spans="2:14" ht="41.25" customHeight="1" x14ac:dyDescent="0.35">
      <c r="B237" s="194"/>
      <c r="C237" s="158"/>
      <c r="D237" s="164"/>
      <c r="E237" s="158"/>
      <c r="F237" s="186"/>
      <c r="G237" s="179"/>
      <c r="H237" s="71"/>
      <c r="I237" s="32" t="s">
        <v>345</v>
      </c>
      <c r="J237" s="44" t="s">
        <v>1372</v>
      </c>
      <c r="K237" s="191"/>
      <c r="L237" s="127"/>
      <c r="M237" s="130"/>
      <c r="N237" s="49" t="str">
        <f t="shared" si="12"/>
        <v/>
      </c>
    </row>
    <row r="238" spans="2:14" ht="41.25" customHeight="1" x14ac:dyDescent="0.35">
      <c r="B238" s="194"/>
      <c r="C238" s="158"/>
      <c r="D238" s="164"/>
      <c r="E238" s="158"/>
      <c r="F238" s="186"/>
      <c r="G238" s="179"/>
      <c r="H238" s="71"/>
      <c r="I238" s="32" t="s">
        <v>346</v>
      </c>
      <c r="J238" s="44" t="s">
        <v>1373</v>
      </c>
      <c r="K238" s="191"/>
      <c r="L238" s="127"/>
      <c r="M238" s="130"/>
      <c r="N238" s="49" t="str">
        <f t="shared" si="12"/>
        <v/>
      </c>
    </row>
    <row r="239" spans="2:14" ht="41.25" customHeight="1" x14ac:dyDescent="0.35">
      <c r="B239" s="194"/>
      <c r="C239" s="158"/>
      <c r="D239" s="164"/>
      <c r="E239" s="158"/>
      <c r="F239" s="186"/>
      <c r="G239" s="179"/>
      <c r="H239" s="71"/>
      <c r="I239" s="32" t="s">
        <v>347</v>
      </c>
      <c r="J239" s="44" t="s">
        <v>1374</v>
      </c>
      <c r="K239" s="191"/>
      <c r="L239" s="127"/>
      <c r="M239" s="130"/>
      <c r="N239" s="49" t="str">
        <f t="shared" si="12"/>
        <v/>
      </c>
    </row>
    <row r="240" spans="2:14" ht="41.25" customHeight="1" x14ac:dyDescent="0.35">
      <c r="B240" s="194"/>
      <c r="C240" s="158"/>
      <c r="D240" s="164"/>
      <c r="E240" s="158"/>
      <c r="F240" s="186"/>
      <c r="G240" s="179"/>
      <c r="H240" s="71" t="b">
        <v>0</v>
      </c>
      <c r="I240" s="32" t="s">
        <v>348</v>
      </c>
      <c r="J240" s="45" t="s">
        <v>1375</v>
      </c>
      <c r="K240" s="191"/>
      <c r="L240" s="127"/>
      <c r="M240" s="130"/>
      <c r="N240" s="49" t="str">
        <f t="shared" si="12"/>
        <v/>
      </c>
    </row>
    <row r="241" spans="2:14" ht="41.25" customHeight="1" x14ac:dyDescent="0.35">
      <c r="B241" s="195"/>
      <c r="C241" s="159"/>
      <c r="D241" s="164"/>
      <c r="E241" s="158"/>
      <c r="F241" s="186"/>
      <c r="G241" s="180"/>
      <c r="H241" s="71" t="b">
        <v>0</v>
      </c>
      <c r="I241" s="32" t="s">
        <v>687</v>
      </c>
      <c r="J241" s="48"/>
      <c r="K241" s="192"/>
      <c r="L241" s="128"/>
      <c r="M241" s="131"/>
      <c r="N241" s="61" t="str">
        <f>IF(J241="", "", J241)</f>
        <v/>
      </c>
    </row>
    <row r="242" spans="2:14" ht="72" x14ac:dyDescent="0.35">
      <c r="B242" s="15" t="s">
        <v>1376</v>
      </c>
      <c r="C242" s="8" t="s">
        <v>1377</v>
      </c>
      <c r="D242" s="164"/>
      <c r="E242" s="158"/>
      <c r="F242" s="186"/>
      <c r="G242" s="9" t="s">
        <v>196</v>
      </c>
      <c r="H242" s="44" t="s">
        <v>1378</v>
      </c>
      <c r="I242" s="48"/>
      <c r="J242" s="44" t="s">
        <v>1379</v>
      </c>
      <c r="K242" s="106"/>
      <c r="L242" s="58" t="s">
        <v>1380</v>
      </c>
      <c r="M242" s="59" t="s">
        <v>1381</v>
      </c>
      <c r="N242" s="49" t="str">
        <f t="shared" ref="N242:N253" si="13">IF(I242="", "Nem ismert.", I242)</f>
        <v>Nem ismert.</v>
      </c>
    </row>
    <row r="243" spans="2:14" ht="108" x14ac:dyDescent="0.35">
      <c r="B243" s="15" t="s">
        <v>137</v>
      </c>
      <c r="C243" s="8"/>
      <c r="D243" s="164"/>
      <c r="E243" s="158"/>
      <c r="F243" s="186" t="s">
        <v>2023</v>
      </c>
      <c r="G243" s="7" t="s">
        <v>42</v>
      </c>
      <c r="H243" s="44" t="s">
        <v>1382</v>
      </c>
      <c r="I243" s="48"/>
      <c r="J243" s="44" t="s">
        <v>1383</v>
      </c>
      <c r="K243" s="104" t="s">
        <v>751</v>
      </c>
      <c r="L243" s="58" t="s">
        <v>1384</v>
      </c>
      <c r="M243" s="59"/>
      <c r="N243" s="49" t="str">
        <f t="shared" si="13"/>
        <v>Nem ismert.</v>
      </c>
    </row>
    <row r="244" spans="2:14" ht="72" x14ac:dyDescent="0.35">
      <c r="B244" s="15" t="s">
        <v>1385</v>
      </c>
      <c r="C244" s="8" t="s">
        <v>1386</v>
      </c>
      <c r="D244" s="164"/>
      <c r="E244" s="158"/>
      <c r="F244" s="186"/>
      <c r="G244" s="9" t="s">
        <v>688</v>
      </c>
      <c r="H244" s="44" t="s">
        <v>1387</v>
      </c>
      <c r="I244" s="54"/>
      <c r="J244" s="44" t="s">
        <v>1388</v>
      </c>
      <c r="K244" s="106"/>
      <c r="L244" s="58" t="s">
        <v>1389</v>
      </c>
      <c r="M244" s="59" t="s">
        <v>1390</v>
      </c>
      <c r="N244" s="55" t="str">
        <f t="shared" si="13"/>
        <v>Nem ismert.</v>
      </c>
    </row>
    <row r="245" spans="2:14" ht="90" x14ac:dyDescent="0.35">
      <c r="B245" s="15" t="s">
        <v>138</v>
      </c>
      <c r="C245" s="8"/>
      <c r="D245" s="164"/>
      <c r="E245" s="158"/>
      <c r="F245" s="12" t="s">
        <v>2024</v>
      </c>
      <c r="G245" s="7" t="s">
        <v>228</v>
      </c>
      <c r="H245" s="44" t="s">
        <v>1391</v>
      </c>
      <c r="I245" s="48"/>
      <c r="J245" s="44" t="s">
        <v>1392</v>
      </c>
      <c r="K245" s="106"/>
      <c r="L245" s="58" t="s">
        <v>1393</v>
      </c>
      <c r="M245" s="59"/>
      <c r="N245" s="49" t="str">
        <f t="shared" si="13"/>
        <v>Nem ismert.</v>
      </c>
    </row>
    <row r="246" spans="2:14" ht="179.25" customHeight="1" x14ac:dyDescent="0.35">
      <c r="B246" s="193" t="s">
        <v>139</v>
      </c>
      <c r="C246" s="157"/>
      <c r="D246" s="164"/>
      <c r="E246" s="158"/>
      <c r="F246" s="183" t="s">
        <v>43</v>
      </c>
      <c r="G246" s="172" t="s">
        <v>140</v>
      </c>
      <c r="H246" s="44" t="s">
        <v>1394</v>
      </c>
      <c r="I246" s="22" t="s">
        <v>921</v>
      </c>
      <c r="J246" s="53"/>
      <c r="K246" s="204" t="s">
        <v>770</v>
      </c>
      <c r="L246" s="126" t="s">
        <v>1395</v>
      </c>
      <c r="M246" s="260"/>
      <c r="N246" s="65" t="str">
        <f>IF(J246="", "Nem ismert.", J246)</f>
        <v>Nem ismert.</v>
      </c>
    </row>
    <row r="247" spans="2:14" ht="179.25" customHeight="1" x14ac:dyDescent="0.35">
      <c r="B247" s="195"/>
      <c r="C247" s="159"/>
      <c r="D247" s="165"/>
      <c r="E247" s="159"/>
      <c r="F247" s="185"/>
      <c r="G247" s="174"/>
      <c r="H247" s="44" t="s">
        <v>1396</v>
      </c>
      <c r="I247" s="22" t="s">
        <v>864</v>
      </c>
      <c r="J247" s="53"/>
      <c r="K247" s="206"/>
      <c r="L247" s="259"/>
      <c r="M247" s="261"/>
      <c r="N247" s="65" t="str">
        <f>IF(J247="", "Nem ismert.", J247)</f>
        <v>Nem ismert.</v>
      </c>
    </row>
    <row r="248" spans="2:14" ht="91.5" customHeight="1" x14ac:dyDescent="0.35">
      <c r="B248" s="121" t="s">
        <v>141</v>
      </c>
      <c r="C248" s="8"/>
      <c r="D248" s="164" t="s">
        <v>2106</v>
      </c>
      <c r="E248" s="158"/>
      <c r="F248" s="224" t="s">
        <v>1999</v>
      </c>
      <c r="G248" s="7" t="s">
        <v>56</v>
      </c>
      <c r="H248" s="44" t="s">
        <v>1397</v>
      </c>
      <c r="I248" s="48"/>
      <c r="J248" s="44" t="s">
        <v>1398</v>
      </c>
      <c r="K248" s="104" t="s">
        <v>35</v>
      </c>
      <c r="L248" s="58" t="s">
        <v>1399</v>
      </c>
      <c r="M248" s="59"/>
      <c r="N248" s="49" t="str">
        <f t="shared" si="13"/>
        <v>Nem ismert.</v>
      </c>
    </row>
    <row r="249" spans="2:14" ht="72" x14ac:dyDescent="0.35">
      <c r="B249" s="121" t="s">
        <v>1400</v>
      </c>
      <c r="C249" s="10" t="s">
        <v>1401</v>
      </c>
      <c r="D249" s="164"/>
      <c r="E249" s="158"/>
      <c r="F249" s="224"/>
      <c r="G249" s="9" t="s">
        <v>197</v>
      </c>
      <c r="H249" s="44" t="s">
        <v>1402</v>
      </c>
      <c r="I249" s="48"/>
      <c r="J249" s="44" t="s">
        <v>1403</v>
      </c>
      <c r="K249" s="104" t="s">
        <v>38</v>
      </c>
      <c r="L249" s="58" t="s">
        <v>1404</v>
      </c>
      <c r="M249" s="6" t="s">
        <v>1405</v>
      </c>
      <c r="N249" s="49" t="str">
        <f t="shared" si="13"/>
        <v>Nem ismert.</v>
      </c>
    </row>
    <row r="250" spans="2:14" ht="91.5" customHeight="1" x14ac:dyDescent="0.35">
      <c r="B250" s="121" t="s">
        <v>1406</v>
      </c>
      <c r="C250" s="10" t="s">
        <v>1407</v>
      </c>
      <c r="D250" s="164"/>
      <c r="E250" s="158"/>
      <c r="F250" s="224"/>
      <c r="G250" s="9" t="s">
        <v>198</v>
      </c>
      <c r="H250" s="44" t="s">
        <v>1408</v>
      </c>
      <c r="I250" s="48"/>
      <c r="J250" s="44" t="s">
        <v>1409</v>
      </c>
      <c r="K250" s="104" t="s">
        <v>34</v>
      </c>
      <c r="L250" s="58" t="s">
        <v>1410</v>
      </c>
      <c r="M250" s="6" t="s">
        <v>1411</v>
      </c>
      <c r="N250" s="49" t="str">
        <f t="shared" si="13"/>
        <v>Nem ismert.</v>
      </c>
    </row>
    <row r="251" spans="2:14" ht="93.75" customHeight="1" x14ac:dyDescent="0.35">
      <c r="B251" s="121" t="s">
        <v>1412</v>
      </c>
      <c r="C251" s="10" t="s">
        <v>1413</v>
      </c>
      <c r="D251" s="164"/>
      <c r="E251" s="158"/>
      <c r="F251" s="224"/>
      <c r="G251" s="9" t="s">
        <v>199</v>
      </c>
      <c r="H251" s="44" t="s">
        <v>1414</v>
      </c>
      <c r="I251" s="48"/>
      <c r="J251" s="44" t="s">
        <v>1415</v>
      </c>
      <c r="K251" s="110"/>
      <c r="L251" s="58" t="s">
        <v>1416</v>
      </c>
      <c r="M251" s="6" t="s">
        <v>1417</v>
      </c>
      <c r="N251" s="49" t="str">
        <f t="shared" si="13"/>
        <v>Nem ismert.</v>
      </c>
    </row>
    <row r="252" spans="2:14" ht="90" x14ac:dyDescent="0.35">
      <c r="B252" s="121" t="s">
        <v>1418</v>
      </c>
      <c r="C252" s="10" t="s">
        <v>1419</v>
      </c>
      <c r="D252" s="164"/>
      <c r="E252" s="158"/>
      <c r="F252" s="224"/>
      <c r="G252" s="9" t="s">
        <v>200</v>
      </c>
      <c r="H252" s="44" t="s">
        <v>1420</v>
      </c>
      <c r="I252" s="48"/>
      <c r="J252" s="44" t="s">
        <v>1421</v>
      </c>
      <c r="K252" s="110"/>
      <c r="L252" s="58" t="s">
        <v>1422</v>
      </c>
      <c r="M252" s="6" t="s">
        <v>1423</v>
      </c>
      <c r="N252" s="49" t="str">
        <f t="shared" si="13"/>
        <v>Nem ismert.</v>
      </c>
    </row>
    <row r="253" spans="2:14" ht="87" customHeight="1" x14ac:dyDescent="0.35">
      <c r="B253" s="121" t="s">
        <v>1424</v>
      </c>
      <c r="C253" s="10" t="s">
        <v>1425</v>
      </c>
      <c r="D253" s="164"/>
      <c r="E253" s="158"/>
      <c r="F253" s="224"/>
      <c r="G253" s="9" t="s">
        <v>739</v>
      </c>
      <c r="H253" s="44" t="s">
        <v>1426</v>
      </c>
      <c r="I253" s="48"/>
      <c r="J253" s="44" t="s">
        <v>1427</v>
      </c>
      <c r="K253" s="110"/>
      <c r="L253" s="58" t="s">
        <v>1428</v>
      </c>
      <c r="M253" s="6" t="s">
        <v>1429</v>
      </c>
      <c r="N253" s="49" t="str">
        <f t="shared" si="13"/>
        <v>Nem ismert.</v>
      </c>
    </row>
    <row r="254" spans="2:14" ht="127.5" customHeight="1" x14ac:dyDescent="0.35">
      <c r="B254" s="121" t="s">
        <v>1430</v>
      </c>
      <c r="C254" s="10" t="s">
        <v>1431</v>
      </c>
      <c r="D254" s="164"/>
      <c r="E254" s="158"/>
      <c r="F254" s="224"/>
      <c r="G254" s="9" t="s">
        <v>2052</v>
      </c>
      <c r="H254" s="44" t="s">
        <v>1432</v>
      </c>
      <c r="I254" s="48"/>
      <c r="J254" s="44" t="s">
        <v>1433</v>
      </c>
      <c r="K254" s="110"/>
      <c r="L254" s="58" t="s">
        <v>1434</v>
      </c>
      <c r="M254" s="6" t="s">
        <v>1435</v>
      </c>
      <c r="N254" s="49" t="str">
        <f>IF(I254="", "-", I254)</f>
        <v>-</v>
      </c>
    </row>
    <row r="255" spans="2:14" ht="52.5" x14ac:dyDescent="0.35">
      <c r="B255" s="15" t="s">
        <v>142</v>
      </c>
      <c r="C255" s="8"/>
      <c r="D255" s="164"/>
      <c r="E255" s="158"/>
      <c r="F255" s="207" t="s">
        <v>2000</v>
      </c>
      <c r="G255" s="7" t="s">
        <v>143</v>
      </c>
      <c r="H255" s="44" t="s">
        <v>1436</v>
      </c>
      <c r="I255" s="48"/>
      <c r="J255" s="45" t="s">
        <v>1437</v>
      </c>
      <c r="K255" s="175"/>
      <c r="L255" s="58" t="s">
        <v>1438</v>
      </c>
      <c r="M255" s="59"/>
      <c r="N255" s="49" t="str">
        <f>IF(I255="", "Nem ismert.", I255)</f>
        <v>Nem ismert.</v>
      </c>
    </row>
    <row r="256" spans="2:14" ht="71.25" customHeight="1" x14ac:dyDescent="0.35">
      <c r="B256" s="243" t="s">
        <v>1439</v>
      </c>
      <c r="C256" s="213" t="s">
        <v>1440</v>
      </c>
      <c r="D256" s="164"/>
      <c r="E256" s="158"/>
      <c r="F256" s="208"/>
      <c r="G256" s="178" t="s">
        <v>201</v>
      </c>
      <c r="H256" s="44" t="s">
        <v>1441</v>
      </c>
      <c r="I256" s="4" t="s">
        <v>689</v>
      </c>
      <c r="J256" s="68"/>
      <c r="K256" s="176"/>
      <c r="L256" s="132" t="s">
        <v>1442</v>
      </c>
      <c r="M256" s="137" t="s">
        <v>1443</v>
      </c>
      <c r="N256" s="69" t="str">
        <f t="shared" ref="N256:N257" si="14">IF(J256="", "Nem ismert.", J256)</f>
        <v>Nem ismert.</v>
      </c>
    </row>
    <row r="257" spans="2:14" ht="71.25" customHeight="1" x14ac:dyDescent="0.35">
      <c r="B257" s="244"/>
      <c r="C257" s="215"/>
      <c r="D257" s="165"/>
      <c r="E257" s="159"/>
      <c r="F257" s="209"/>
      <c r="G257" s="180"/>
      <c r="H257" s="44" t="s">
        <v>1444</v>
      </c>
      <c r="I257" s="4" t="s">
        <v>690</v>
      </c>
      <c r="J257" s="68"/>
      <c r="K257" s="177"/>
      <c r="L257" s="134"/>
      <c r="M257" s="139"/>
      <c r="N257" s="69" t="str">
        <f t="shared" si="14"/>
        <v>Nem ismert.</v>
      </c>
    </row>
    <row r="258" spans="2:14" ht="239.25" customHeight="1" x14ac:dyDescent="0.35">
      <c r="B258" s="16" t="s">
        <v>144</v>
      </c>
      <c r="C258" s="18"/>
      <c r="D258" s="163" t="s">
        <v>2107</v>
      </c>
      <c r="E258" s="158"/>
      <c r="F258" s="24" t="s">
        <v>2001</v>
      </c>
      <c r="G258" s="7" t="s">
        <v>44</v>
      </c>
      <c r="H258" s="44" t="s">
        <v>1445</v>
      </c>
      <c r="I258" s="48"/>
      <c r="J258" s="44" t="s">
        <v>1446</v>
      </c>
      <c r="K258" s="106"/>
      <c r="L258" s="47" t="s">
        <v>1447</v>
      </c>
      <c r="M258" s="62"/>
      <c r="N258" s="49" t="str">
        <f t="shared" ref="N258:N268" si="15">IF(I258="", "Nem ismert.", I258)</f>
        <v>Nem ismert.</v>
      </c>
    </row>
    <row r="259" spans="2:14" ht="234" x14ac:dyDescent="0.35">
      <c r="B259" s="16" t="s">
        <v>146</v>
      </c>
      <c r="C259" s="18"/>
      <c r="D259" s="164"/>
      <c r="E259" s="158"/>
      <c r="F259" s="21" t="s">
        <v>2002</v>
      </c>
      <c r="G259" s="7" t="s">
        <v>2053</v>
      </c>
      <c r="H259" s="44" t="s">
        <v>1448</v>
      </c>
      <c r="I259" s="48"/>
      <c r="J259" s="44" t="s">
        <v>1449</v>
      </c>
      <c r="K259" s="106"/>
      <c r="L259" s="47" t="s">
        <v>1450</v>
      </c>
      <c r="M259" s="62"/>
      <c r="N259" s="49" t="str">
        <f t="shared" si="15"/>
        <v>Nem ismert.</v>
      </c>
    </row>
    <row r="260" spans="2:14" ht="186.75" customHeight="1" x14ac:dyDescent="0.35">
      <c r="B260" s="16" t="s">
        <v>147</v>
      </c>
      <c r="C260" s="18"/>
      <c r="D260" s="164"/>
      <c r="E260" s="158"/>
      <c r="F260" s="21" t="s">
        <v>2003</v>
      </c>
      <c r="G260" s="7" t="s">
        <v>149</v>
      </c>
      <c r="H260" s="44" t="s">
        <v>1451</v>
      </c>
      <c r="I260" s="48"/>
      <c r="J260" s="44" t="s">
        <v>1452</v>
      </c>
      <c r="K260" s="106"/>
      <c r="L260" s="47" t="s">
        <v>1453</v>
      </c>
      <c r="M260" s="62"/>
      <c r="N260" s="49" t="str">
        <f t="shared" si="15"/>
        <v>Nem ismert.</v>
      </c>
    </row>
    <row r="261" spans="2:14" ht="236.25" customHeight="1" x14ac:dyDescent="0.35">
      <c r="B261" s="16" t="s">
        <v>148</v>
      </c>
      <c r="C261" s="18"/>
      <c r="D261" s="164"/>
      <c r="E261" s="158"/>
      <c r="F261" s="21" t="s">
        <v>2004</v>
      </c>
      <c r="G261" s="7" t="s">
        <v>773</v>
      </c>
      <c r="H261" s="44" t="s">
        <v>1454</v>
      </c>
      <c r="I261" s="48"/>
      <c r="J261" s="44" t="s">
        <v>1455</v>
      </c>
      <c r="K261" s="106"/>
      <c r="L261" s="47" t="s">
        <v>1456</v>
      </c>
      <c r="M261" s="62"/>
      <c r="N261" s="49" t="str">
        <f t="shared" si="15"/>
        <v>Nem ismert.</v>
      </c>
    </row>
    <row r="262" spans="2:14" ht="144" x14ac:dyDescent="0.35">
      <c r="B262" s="16" t="s">
        <v>150</v>
      </c>
      <c r="C262" s="18"/>
      <c r="D262" s="164"/>
      <c r="E262" s="158"/>
      <c r="F262" s="21" t="s">
        <v>2005</v>
      </c>
      <c r="G262" s="7" t="s">
        <v>153</v>
      </c>
      <c r="H262" s="44" t="s">
        <v>1457</v>
      </c>
      <c r="I262" s="48"/>
      <c r="J262" s="44" t="s">
        <v>1458</v>
      </c>
      <c r="K262" s="106"/>
      <c r="L262" s="47" t="s">
        <v>1459</v>
      </c>
      <c r="M262" s="62"/>
      <c r="N262" s="49" t="str">
        <f t="shared" si="15"/>
        <v>Nem ismert.</v>
      </c>
    </row>
    <row r="263" spans="2:14" ht="126" x14ac:dyDescent="0.35">
      <c r="B263" s="16" t="s">
        <v>152</v>
      </c>
      <c r="C263" s="18"/>
      <c r="D263" s="164"/>
      <c r="E263" s="158"/>
      <c r="F263" s="21" t="s">
        <v>2006</v>
      </c>
      <c r="G263" s="7" t="s">
        <v>155</v>
      </c>
      <c r="H263" s="44" t="s">
        <v>1460</v>
      </c>
      <c r="I263" s="48"/>
      <c r="J263" s="44" t="s">
        <v>1461</v>
      </c>
      <c r="K263" s="106"/>
      <c r="L263" s="47" t="s">
        <v>1462</v>
      </c>
      <c r="M263" s="62"/>
      <c r="N263" s="49" t="str">
        <f t="shared" si="15"/>
        <v>Nem ismert.</v>
      </c>
    </row>
    <row r="264" spans="2:14" ht="126" x14ac:dyDescent="0.35">
      <c r="B264" s="16" t="s">
        <v>154</v>
      </c>
      <c r="C264" s="18"/>
      <c r="D264" s="164"/>
      <c r="E264" s="158"/>
      <c r="F264" s="21" t="s">
        <v>2007</v>
      </c>
      <c r="G264" s="7" t="s">
        <v>157</v>
      </c>
      <c r="H264" s="44" t="s">
        <v>1463</v>
      </c>
      <c r="I264" s="48"/>
      <c r="J264" s="44" t="s">
        <v>1464</v>
      </c>
      <c r="K264" s="106"/>
      <c r="L264" s="47" t="s">
        <v>1465</v>
      </c>
      <c r="M264" s="62"/>
      <c r="N264" s="49" t="str">
        <f t="shared" si="15"/>
        <v>Nem ismert.</v>
      </c>
    </row>
    <row r="265" spans="2:14" ht="108" x14ac:dyDescent="0.35">
      <c r="B265" s="16" t="s">
        <v>156</v>
      </c>
      <c r="C265" s="19"/>
      <c r="D265" s="164"/>
      <c r="E265" s="158"/>
      <c r="F265" s="21" t="s">
        <v>2025</v>
      </c>
      <c r="G265" s="7" t="s">
        <v>229</v>
      </c>
      <c r="H265" s="44" t="s">
        <v>1466</v>
      </c>
      <c r="I265" s="48"/>
      <c r="J265" s="44" t="s">
        <v>1467</v>
      </c>
      <c r="K265" s="106"/>
      <c r="L265" s="47" t="s">
        <v>1468</v>
      </c>
      <c r="M265" s="63"/>
      <c r="N265" s="49" t="str">
        <f t="shared" si="15"/>
        <v>Nem ismert.</v>
      </c>
    </row>
    <row r="266" spans="2:14" ht="108" x14ac:dyDescent="0.35">
      <c r="B266" s="16" t="s">
        <v>158</v>
      </c>
      <c r="C266" s="8"/>
      <c r="D266" s="164"/>
      <c r="E266" s="158"/>
      <c r="F266" s="21" t="s">
        <v>2026</v>
      </c>
      <c r="G266" s="7" t="s">
        <v>230</v>
      </c>
      <c r="H266" s="44" t="s">
        <v>1469</v>
      </c>
      <c r="I266" s="48"/>
      <c r="J266" s="44" t="s">
        <v>1470</v>
      </c>
      <c r="K266" s="104"/>
      <c r="L266" s="47" t="s">
        <v>1471</v>
      </c>
      <c r="M266" s="59"/>
      <c r="N266" s="49" t="str">
        <f t="shared" si="15"/>
        <v>Nem ismert.</v>
      </c>
    </row>
    <row r="267" spans="2:14" ht="189" customHeight="1" x14ac:dyDescent="0.35">
      <c r="B267" s="16" t="s">
        <v>159</v>
      </c>
      <c r="C267" s="8"/>
      <c r="D267" s="164"/>
      <c r="E267" s="158"/>
      <c r="F267" s="21" t="s">
        <v>2008</v>
      </c>
      <c r="G267" s="7" t="s">
        <v>160</v>
      </c>
      <c r="H267" s="44" t="s">
        <v>1472</v>
      </c>
      <c r="I267" s="48"/>
      <c r="J267" s="44" t="s">
        <v>1473</v>
      </c>
      <c r="K267" s="104" t="s">
        <v>234</v>
      </c>
      <c r="L267" s="47" t="s">
        <v>1474</v>
      </c>
      <c r="M267" s="59"/>
      <c r="N267" s="49" t="str">
        <f t="shared" si="15"/>
        <v>Nem ismert.</v>
      </c>
    </row>
    <row r="268" spans="2:14" ht="185.25" customHeight="1" x14ac:dyDescent="0.35">
      <c r="B268" s="16" t="s">
        <v>161</v>
      </c>
      <c r="C268" s="8"/>
      <c r="D268" s="164"/>
      <c r="E268" s="158"/>
      <c r="F268" s="21" t="s">
        <v>2009</v>
      </c>
      <c r="G268" s="7" t="s">
        <v>163</v>
      </c>
      <c r="H268" s="44" t="s">
        <v>1475</v>
      </c>
      <c r="I268" s="48"/>
      <c r="J268" s="44" t="s">
        <v>1476</v>
      </c>
      <c r="K268" s="104" t="s">
        <v>774</v>
      </c>
      <c r="L268" s="47" t="s">
        <v>1477</v>
      </c>
      <c r="M268" s="59"/>
      <c r="N268" s="49" t="str">
        <f t="shared" si="15"/>
        <v>Nem ismert.</v>
      </c>
    </row>
    <row r="269" spans="2:14" ht="48" customHeight="1" x14ac:dyDescent="0.35">
      <c r="B269" s="219" t="s">
        <v>162</v>
      </c>
      <c r="C269" s="135"/>
      <c r="D269" s="164"/>
      <c r="E269" s="158"/>
      <c r="F269" s="207" t="s">
        <v>2010</v>
      </c>
      <c r="G269" s="172" t="s">
        <v>2054</v>
      </c>
      <c r="H269" s="70" t="b">
        <v>0</v>
      </c>
      <c r="I269" s="32" t="s">
        <v>691</v>
      </c>
      <c r="J269" s="44" t="s">
        <v>1478</v>
      </c>
      <c r="K269" s="175"/>
      <c r="L269" s="132" t="s">
        <v>1479</v>
      </c>
      <c r="M269" s="135"/>
      <c r="N269" s="49" t="str">
        <f>IF($H$282=TRUE,"",IF(H269=TRUE,I269,""))</f>
        <v/>
      </c>
    </row>
    <row r="270" spans="2:14" ht="48" customHeight="1" x14ac:dyDescent="0.35">
      <c r="B270" s="220"/>
      <c r="C270" s="146"/>
      <c r="D270" s="164"/>
      <c r="E270" s="158"/>
      <c r="F270" s="208"/>
      <c r="G270" s="173"/>
      <c r="H270" s="70" t="b">
        <v>0</v>
      </c>
      <c r="I270" s="32" t="s">
        <v>692</v>
      </c>
      <c r="J270" s="44" t="s">
        <v>1480</v>
      </c>
      <c r="K270" s="176"/>
      <c r="L270" s="133"/>
      <c r="M270" s="146"/>
      <c r="N270" s="49" t="str">
        <f t="shared" ref="N270:N281" si="16">IF($H$282=TRUE,"",IF(H270=TRUE,I270,""))</f>
        <v/>
      </c>
    </row>
    <row r="271" spans="2:14" ht="48" customHeight="1" x14ac:dyDescent="0.35">
      <c r="B271" s="220"/>
      <c r="C271" s="146"/>
      <c r="D271" s="164"/>
      <c r="E271" s="158"/>
      <c r="F271" s="208"/>
      <c r="G271" s="173"/>
      <c r="H271" s="70"/>
      <c r="I271" s="32" t="s">
        <v>693</v>
      </c>
      <c r="J271" s="44" t="s">
        <v>1481</v>
      </c>
      <c r="K271" s="176"/>
      <c r="L271" s="133"/>
      <c r="M271" s="146"/>
      <c r="N271" s="49" t="str">
        <f t="shared" si="16"/>
        <v/>
      </c>
    </row>
    <row r="272" spans="2:14" ht="48" customHeight="1" x14ac:dyDescent="0.35">
      <c r="B272" s="220"/>
      <c r="C272" s="146"/>
      <c r="D272" s="164"/>
      <c r="E272" s="158"/>
      <c r="F272" s="208"/>
      <c r="G272" s="173"/>
      <c r="H272" s="70"/>
      <c r="I272" s="32" t="s">
        <v>694</v>
      </c>
      <c r="J272" s="44" t="s">
        <v>1482</v>
      </c>
      <c r="K272" s="176"/>
      <c r="L272" s="133"/>
      <c r="M272" s="146"/>
      <c r="N272" s="49" t="str">
        <f t="shared" si="16"/>
        <v/>
      </c>
    </row>
    <row r="273" spans="2:14" ht="48" customHeight="1" x14ac:dyDescent="0.35">
      <c r="B273" s="220"/>
      <c r="C273" s="146"/>
      <c r="D273" s="164"/>
      <c r="E273" s="158"/>
      <c r="F273" s="208"/>
      <c r="G273" s="173"/>
      <c r="H273" s="70"/>
      <c r="I273" s="32" t="s">
        <v>695</v>
      </c>
      <c r="J273" s="44" t="s">
        <v>1483</v>
      </c>
      <c r="K273" s="176"/>
      <c r="L273" s="133"/>
      <c r="M273" s="146"/>
      <c r="N273" s="49" t="str">
        <f t="shared" si="16"/>
        <v/>
      </c>
    </row>
    <row r="274" spans="2:14" ht="48" customHeight="1" x14ac:dyDescent="0.35">
      <c r="B274" s="220"/>
      <c r="C274" s="146"/>
      <c r="D274" s="164"/>
      <c r="E274" s="158"/>
      <c r="F274" s="208"/>
      <c r="G274" s="173"/>
      <c r="H274" s="70"/>
      <c r="I274" s="32" t="s">
        <v>696</v>
      </c>
      <c r="J274" s="44" t="s">
        <v>1484</v>
      </c>
      <c r="K274" s="176"/>
      <c r="L274" s="133"/>
      <c r="M274" s="146"/>
      <c r="N274" s="49" t="str">
        <f t="shared" si="16"/>
        <v/>
      </c>
    </row>
    <row r="275" spans="2:14" ht="48" customHeight="1" x14ac:dyDescent="0.35">
      <c r="B275" s="220"/>
      <c r="C275" s="146"/>
      <c r="D275" s="164"/>
      <c r="E275" s="158"/>
      <c r="F275" s="208"/>
      <c r="G275" s="173"/>
      <c r="H275" s="70"/>
      <c r="I275" s="32" t="s">
        <v>697</v>
      </c>
      <c r="J275" s="44" t="s">
        <v>1485</v>
      </c>
      <c r="K275" s="176"/>
      <c r="L275" s="133"/>
      <c r="M275" s="146"/>
      <c r="N275" s="49" t="str">
        <f t="shared" si="16"/>
        <v/>
      </c>
    </row>
    <row r="276" spans="2:14" ht="48" customHeight="1" x14ac:dyDescent="0.35">
      <c r="B276" s="220"/>
      <c r="C276" s="146"/>
      <c r="D276" s="164"/>
      <c r="E276" s="158"/>
      <c r="F276" s="208"/>
      <c r="G276" s="173"/>
      <c r="H276" s="70" t="b">
        <v>0</v>
      </c>
      <c r="I276" s="32" t="s">
        <v>698</v>
      </c>
      <c r="J276" s="44" t="s">
        <v>1486</v>
      </c>
      <c r="K276" s="176"/>
      <c r="L276" s="133"/>
      <c r="M276" s="146"/>
      <c r="N276" s="49" t="str">
        <f t="shared" si="16"/>
        <v/>
      </c>
    </row>
    <row r="277" spans="2:14" ht="48" customHeight="1" x14ac:dyDescent="0.35">
      <c r="B277" s="220"/>
      <c r="C277" s="146"/>
      <c r="D277" s="164"/>
      <c r="E277" s="158"/>
      <c r="F277" s="208"/>
      <c r="G277" s="173"/>
      <c r="H277" s="70"/>
      <c r="I277" s="32" t="s">
        <v>699</v>
      </c>
      <c r="J277" s="44" t="s">
        <v>1487</v>
      </c>
      <c r="K277" s="176"/>
      <c r="L277" s="133"/>
      <c r="M277" s="146"/>
      <c r="N277" s="49" t="str">
        <f t="shared" si="16"/>
        <v/>
      </c>
    </row>
    <row r="278" spans="2:14" ht="48" customHeight="1" x14ac:dyDescent="0.35">
      <c r="B278" s="220"/>
      <c r="C278" s="146"/>
      <c r="D278" s="164"/>
      <c r="E278" s="158"/>
      <c r="F278" s="208"/>
      <c r="G278" s="173"/>
      <c r="H278" s="70" t="b">
        <v>0</v>
      </c>
      <c r="I278" s="32" t="s">
        <v>700</v>
      </c>
      <c r="J278" s="44" t="s">
        <v>1488</v>
      </c>
      <c r="K278" s="176"/>
      <c r="L278" s="133"/>
      <c r="M278" s="146"/>
      <c r="N278" s="49" t="str">
        <f t="shared" si="16"/>
        <v/>
      </c>
    </row>
    <row r="279" spans="2:14" ht="48" customHeight="1" x14ac:dyDescent="0.35">
      <c r="B279" s="220"/>
      <c r="C279" s="146"/>
      <c r="D279" s="164"/>
      <c r="E279" s="158"/>
      <c r="F279" s="208"/>
      <c r="G279" s="173"/>
      <c r="H279" s="70"/>
      <c r="I279" s="32" t="s">
        <v>701</v>
      </c>
      <c r="J279" s="44" t="s">
        <v>1489</v>
      </c>
      <c r="K279" s="176"/>
      <c r="L279" s="133"/>
      <c r="M279" s="146"/>
      <c r="N279" s="49" t="str">
        <f t="shared" si="16"/>
        <v/>
      </c>
    </row>
    <row r="280" spans="2:14" ht="48" customHeight="1" x14ac:dyDescent="0.35">
      <c r="B280" s="220"/>
      <c r="C280" s="146"/>
      <c r="D280" s="164"/>
      <c r="E280" s="158"/>
      <c r="F280" s="208"/>
      <c r="G280" s="173"/>
      <c r="H280" s="70"/>
      <c r="I280" s="32" t="s">
        <v>702</v>
      </c>
      <c r="J280" s="44" t="s">
        <v>1490</v>
      </c>
      <c r="K280" s="176"/>
      <c r="L280" s="133"/>
      <c r="M280" s="146"/>
      <c r="N280" s="49" t="str">
        <f t="shared" si="16"/>
        <v/>
      </c>
    </row>
    <row r="281" spans="2:14" ht="48" customHeight="1" x14ac:dyDescent="0.35">
      <c r="B281" s="220"/>
      <c r="C281" s="146"/>
      <c r="D281" s="164"/>
      <c r="E281" s="158"/>
      <c r="F281" s="208"/>
      <c r="G281" s="173"/>
      <c r="H281" s="70" t="b">
        <v>0</v>
      </c>
      <c r="I281" s="32" t="s">
        <v>703</v>
      </c>
      <c r="J281" s="44" t="s">
        <v>1491</v>
      </c>
      <c r="K281" s="176"/>
      <c r="L281" s="133"/>
      <c r="M281" s="146"/>
      <c r="N281" s="49" t="str">
        <f t="shared" si="16"/>
        <v/>
      </c>
    </row>
    <row r="282" spans="2:14" ht="48" customHeight="1" x14ac:dyDescent="0.35">
      <c r="B282" s="221"/>
      <c r="C282" s="136"/>
      <c r="D282" s="164"/>
      <c r="E282" s="158"/>
      <c r="F282" s="209"/>
      <c r="G282" s="174"/>
      <c r="H282" s="70" t="b">
        <v>0</v>
      </c>
      <c r="I282" s="32" t="s">
        <v>704</v>
      </c>
      <c r="J282" s="44" t="s">
        <v>1492</v>
      </c>
      <c r="K282" s="177"/>
      <c r="L282" s="134"/>
      <c r="M282" s="136"/>
      <c r="N282" s="49" t="str">
        <f>IF(H282=TRUE, I282, "")</f>
        <v/>
      </c>
    </row>
    <row r="283" spans="2:14" ht="126" x14ac:dyDescent="0.35">
      <c r="B283" s="16" t="s">
        <v>164</v>
      </c>
      <c r="C283" s="8"/>
      <c r="D283" s="164"/>
      <c r="E283" s="158"/>
      <c r="F283" s="21" t="s">
        <v>2011</v>
      </c>
      <c r="G283" s="7" t="s">
        <v>166</v>
      </c>
      <c r="H283" s="44" t="s">
        <v>1493</v>
      </c>
      <c r="I283" s="48"/>
      <c r="J283" s="44" t="s">
        <v>1494</v>
      </c>
      <c r="K283" s="104" t="s">
        <v>740</v>
      </c>
      <c r="L283" s="47" t="s">
        <v>1495</v>
      </c>
      <c r="M283" s="59"/>
      <c r="N283" s="49" t="str">
        <f>IF(I283="", "Nem ismert.", I283)</f>
        <v>Nem ismert.</v>
      </c>
    </row>
    <row r="284" spans="2:14" ht="126" x14ac:dyDescent="0.35">
      <c r="B284" s="16" t="s">
        <v>165</v>
      </c>
      <c r="C284" s="8"/>
      <c r="D284" s="164"/>
      <c r="E284" s="158"/>
      <c r="F284" s="21" t="s">
        <v>2012</v>
      </c>
      <c r="G284" s="7" t="s">
        <v>741</v>
      </c>
      <c r="H284" s="44" t="s">
        <v>1496</v>
      </c>
      <c r="I284" s="48"/>
      <c r="J284" s="44" t="s">
        <v>1497</v>
      </c>
      <c r="K284" s="104"/>
      <c r="L284" s="47" t="s">
        <v>1498</v>
      </c>
      <c r="M284" s="59"/>
      <c r="N284" s="49" t="str">
        <f>IF(I284="", "Nem ismert.", I284)</f>
        <v>Nem ismert.</v>
      </c>
    </row>
    <row r="285" spans="2:14" ht="149.25" customHeight="1" x14ac:dyDescent="0.35">
      <c r="B285" s="16" t="s">
        <v>167</v>
      </c>
      <c r="C285" s="8"/>
      <c r="D285" s="164"/>
      <c r="E285" s="158"/>
      <c r="F285" s="21" t="s">
        <v>2013</v>
      </c>
      <c r="G285" s="7" t="s">
        <v>169</v>
      </c>
      <c r="H285" s="44" t="s">
        <v>1499</v>
      </c>
      <c r="I285" s="48"/>
      <c r="J285" s="44" t="s">
        <v>1500</v>
      </c>
      <c r="K285" s="104" t="s">
        <v>235</v>
      </c>
      <c r="L285" s="47" t="s">
        <v>1501</v>
      </c>
      <c r="M285" s="59"/>
      <c r="N285" s="49" t="str">
        <f t="shared" ref="N285:N289" si="17">IF(I285="", "Nem ismert.", I285)</f>
        <v>Nem ismert.</v>
      </c>
    </row>
    <row r="286" spans="2:14" ht="195.75" customHeight="1" x14ac:dyDescent="0.35">
      <c r="B286" s="16" t="s">
        <v>170</v>
      </c>
      <c r="C286" s="8"/>
      <c r="D286" s="164"/>
      <c r="E286" s="158"/>
      <c r="F286" s="21" t="s">
        <v>2014</v>
      </c>
      <c r="G286" s="7" t="s">
        <v>176</v>
      </c>
      <c r="H286" s="44" t="s">
        <v>1502</v>
      </c>
      <c r="I286" s="48"/>
      <c r="J286" s="44" t="s">
        <v>1503</v>
      </c>
      <c r="K286" s="104" t="s">
        <v>743</v>
      </c>
      <c r="L286" s="47" t="s">
        <v>1504</v>
      </c>
      <c r="M286" s="59"/>
      <c r="N286" s="49" t="str">
        <f t="shared" si="17"/>
        <v>Nem ismert.</v>
      </c>
    </row>
    <row r="287" spans="2:14" ht="91.5" customHeight="1" x14ac:dyDescent="0.35">
      <c r="B287" s="16" t="s">
        <v>171</v>
      </c>
      <c r="C287" s="8"/>
      <c r="D287" s="164"/>
      <c r="E287" s="158"/>
      <c r="F287" s="224" t="s">
        <v>2028</v>
      </c>
      <c r="G287" s="7" t="s">
        <v>2027</v>
      </c>
      <c r="H287" s="44" t="s">
        <v>1505</v>
      </c>
      <c r="I287" s="48"/>
      <c r="J287" s="44" t="s">
        <v>1506</v>
      </c>
      <c r="K287" s="104" t="s">
        <v>742</v>
      </c>
      <c r="L287" s="47" t="s">
        <v>1507</v>
      </c>
      <c r="M287" s="59"/>
      <c r="N287" s="49" t="str">
        <f t="shared" si="17"/>
        <v>Nem ismert.</v>
      </c>
    </row>
    <row r="288" spans="2:14" ht="91.5" customHeight="1" x14ac:dyDescent="0.35">
      <c r="B288" s="16" t="s">
        <v>172</v>
      </c>
      <c r="C288" s="8"/>
      <c r="D288" s="164"/>
      <c r="E288" s="158"/>
      <c r="F288" s="224"/>
      <c r="G288" s="7" t="s">
        <v>744</v>
      </c>
      <c r="H288" s="44" t="s">
        <v>1508</v>
      </c>
      <c r="I288" s="48"/>
      <c r="J288" s="44" t="s">
        <v>1509</v>
      </c>
      <c r="K288" s="104"/>
      <c r="L288" s="47" t="s">
        <v>1510</v>
      </c>
      <c r="M288" s="59"/>
      <c r="N288" s="49" t="str">
        <f t="shared" si="17"/>
        <v>Nem ismert.</v>
      </c>
    </row>
    <row r="289" spans="2:14" ht="187.5" customHeight="1" x14ac:dyDescent="0.35">
      <c r="B289" s="16" t="s">
        <v>173</v>
      </c>
      <c r="C289" s="8"/>
      <c r="D289" s="164"/>
      <c r="E289" s="158"/>
      <c r="F289" s="21" t="s">
        <v>2015</v>
      </c>
      <c r="G289" s="7" t="s">
        <v>2055</v>
      </c>
      <c r="H289" s="44" t="s">
        <v>1511</v>
      </c>
      <c r="I289" s="48"/>
      <c r="J289" s="44" t="s">
        <v>1512</v>
      </c>
      <c r="K289" s="104"/>
      <c r="L289" s="47" t="s">
        <v>1513</v>
      </c>
      <c r="M289" s="59"/>
      <c r="N289" s="49" t="str">
        <f t="shared" si="17"/>
        <v>Nem ismert.</v>
      </c>
    </row>
    <row r="290" spans="2:14" ht="59.25" customHeight="1" x14ac:dyDescent="0.35">
      <c r="B290" s="219" t="s">
        <v>174</v>
      </c>
      <c r="C290" s="157"/>
      <c r="D290" s="164"/>
      <c r="E290" s="158"/>
      <c r="F290" s="207" t="s">
        <v>2016</v>
      </c>
      <c r="G290" s="172" t="s">
        <v>2056</v>
      </c>
      <c r="H290" s="70" t="b">
        <v>0</v>
      </c>
      <c r="I290" s="32" t="s">
        <v>377</v>
      </c>
      <c r="J290" s="44" t="s">
        <v>1514</v>
      </c>
      <c r="K290" s="210"/>
      <c r="L290" s="132" t="s">
        <v>1515</v>
      </c>
      <c r="M290" s="129"/>
      <c r="N290" s="49" t="str">
        <f>IF($H$293=TRUE,"",IF(H290=TRUE,I290,""))</f>
        <v/>
      </c>
    </row>
    <row r="291" spans="2:14" ht="59.25" customHeight="1" x14ac:dyDescent="0.35">
      <c r="B291" s="220"/>
      <c r="C291" s="158"/>
      <c r="D291" s="164"/>
      <c r="E291" s="158"/>
      <c r="F291" s="208"/>
      <c r="G291" s="173"/>
      <c r="H291" s="70" t="b">
        <v>0</v>
      </c>
      <c r="I291" s="32" t="s">
        <v>378</v>
      </c>
      <c r="J291" s="44" t="s">
        <v>1516</v>
      </c>
      <c r="K291" s="211"/>
      <c r="L291" s="133"/>
      <c r="M291" s="130"/>
      <c r="N291" s="49" t="str">
        <f>IF($H$293=TRUE,"",IF(H291=TRUE,I291,""))</f>
        <v/>
      </c>
    </row>
    <row r="292" spans="2:14" ht="59.25" customHeight="1" x14ac:dyDescent="0.35">
      <c r="B292" s="220"/>
      <c r="C292" s="158"/>
      <c r="D292" s="164"/>
      <c r="E292" s="158"/>
      <c r="F292" s="208"/>
      <c r="G292" s="173"/>
      <c r="H292" s="70" t="b">
        <v>0</v>
      </c>
      <c r="I292" s="32" t="s">
        <v>379</v>
      </c>
      <c r="J292" s="44" t="s">
        <v>1517</v>
      </c>
      <c r="K292" s="211"/>
      <c r="L292" s="133"/>
      <c r="M292" s="130"/>
      <c r="N292" s="49" t="str">
        <f>IF($H$293=TRUE,"",IF(H292=TRUE,I292,""))</f>
        <v/>
      </c>
    </row>
    <row r="293" spans="2:14" ht="59.25" customHeight="1" x14ac:dyDescent="0.35">
      <c r="B293" s="221"/>
      <c r="C293" s="159"/>
      <c r="D293" s="164"/>
      <c r="E293" s="158"/>
      <c r="F293" s="209"/>
      <c r="G293" s="174"/>
      <c r="H293" s="70" t="b">
        <v>0</v>
      </c>
      <c r="I293" s="32" t="s">
        <v>380</v>
      </c>
      <c r="J293" s="44" t="s">
        <v>1518</v>
      </c>
      <c r="K293" s="212"/>
      <c r="L293" s="134"/>
      <c r="M293" s="131"/>
      <c r="N293" s="49" t="str">
        <f>IF(H293=TRUE, I293, "")</f>
        <v/>
      </c>
    </row>
    <row r="294" spans="2:14" ht="70" customHeight="1" x14ac:dyDescent="0.35">
      <c r="B294" s="219" t="s">
        <v>175</v>
      </c>
      <c r="C294" s="157"/>
      <c r="D294" s="164"/>
      <c r="E294" s="158"/>
      <c r="F294" s="207" t="s">
        <v>45</v>
      </c>
      <c r="G294" s="7" t="s">
        <v>722</v>
      </c>
      <c r="H294" s="44" t="s">
        <v>1519</v>
      </c>
      <c r="I294" s="52" t="s">
        <v>723</v>
      </c>
      <c r="J294" s="52" t="s">
        <v>724</v>
      </c>
      <c r="K294" s="175" t="s">
        <v>745</v>
      </c>
      <c r="L294" s="132" t="s">
        <v>1520</v>
      </c>
      <c r="M294" s="129"/>
      <c r="N294" s="52" t="s">
        <v>1521</v>
      </c>
    </row>
    <row r="295" spans="2:14" ht="56.25" customHeight="1" x14ac:dyDescent="0.35">
      <c r="B295" s="220"/>
      <c r="C295" s="158"/>
      <c r="D295" s="164"/>
      <c r="E295" s="158"/>
      <c r="F295" s="208"/>
      <c r="G295" s="31" t="s">
        <v>922</v>
      </c>
      <c r="H295" s="44" t="s">
        <v>1522</v>
      </c>
      <c r="I295" s="68"/>
      <c r="J295" s="54"/>
      <c r="K295" s="176"/>
      <c r="L295" s="133"/>
      <c r="M295" s="130"/>
      <c r="N295" s="65" t="str">
        <f>IF(I295="", "Nem ismert.", I295)</f>
        <v>Nem ismert.</v>
      </c>
    </row>
    <row r="296" spans="2:14" ht="56.25" customHeight="1" x14ac:dyDescent="0.35">
      <c r="B296" s="220"/>
      <c r="C296" s="158"/>
      <c r="D296" s="164"/>
      <c r="E296" s="158"/>
      <c r="F296" s="208"/>
      <c r="G296" s="31" t="s">
        <v>923</v>
      </c>
      <c r="H296" s="44" t="s">
        <v>1523</v>
      </c>
      <c r="I296" s="68"/>
      <c r="J296" s="54"/>
      <c r="K296" s="176"/>
      <c r="L296" s="133"/>
      <c r="M296" s="130"/>
      <c r="N296" s="65" t="str">
        <f t="shared" ref="N296:N331" si="18">IF(I296="", "Nem ismert.", I296)</f>
        <v>Nem ismert.</v>
      </c>
    </row>
    <row r="297" spans="2:14" ht="56.25" customHeight="1" x14ac:dyDescent="0.35">
      <c r="B297" s="220"/>
      <c r="C297" s="158"/>
      <c r="D297" s="164"/>
      <c r="E297" s="158"/>
      <c r="F297" s="208"/>
      <c r="G297" s="31" t="s">
        <v>924</v>
      </c>
      <c r="H297" s="44" t="s">
        <v>1524</v>
      </c>
      <c r="I297" s="68"/>
      <c r="J297" s="54"/>
      <c r="K297" s="176"/>
      <c r="L297" s="133"/>
      <c r="M297" s="130"/>
      <c r="N297" s="65" t="str">
        <f t="shared" si="18"/>
        <v>Nem ismert.</v>
      </c>
    </row>
    <row r="298" spans="2:14" ht="56.25" customHeight="1" x14ac:dyDescent="0.35">
      <c r="B298" s="220"/>
      <c r="C298" s="158"/>
      <c r="D298" s="164"/>
      <c r="E298" s="158"/>
      <c r="F298" s="208"/>
      <c r="G298" s="31" t="s">
        <v>925</v>
      </c>
      <c r="H298" s="44" t="s">
        <v>1525</v>
      </c>
      <c r="I298" s="68"/>
      <c r="J298" s="54"/>
      <c r="K298" s="176"/>
      <c r="L298" s="133"/>
      <c r="M298" s="130"/>
      <c r="N298" s="65" t="str">
        <f t="shared" si="18"/>
        <v>Nem ismert.</v>
      </c>
    </row>
    <row r="299" spans="2:14" ht="56.25" customHeight="1" x14ac:dyDescent="0.35">
      <c r="B299" s="220"/>
      <c r="C299" s="158"/>
      <c r="D299" s="164"/>
      <c r="E299" s="158"/>
      <c r="F299" s="208"/>
      <c r="G299" s="31" t="s">
        <v>926</v>
      </c>
      <c r="H299" s="44" t="s">
        <v>1526</v>
      </c>
      <c r="I299" s="68"/>
      <c r="J299" s="54"/>
      <c r="K299" s="176"/>
      <c r="L299" s="133"/>
      <c r="M299" s="130"/>
      <c r="N299" s="65" t="str">
        <f t="shared" si="18"/>
        <v>Nem ismert.</v>
      </c>
    </row>
    <row r="300" spans="2:14" ht="56.25" customHeight="1" x14ac:dyDescent="0.35">
      <c r="B300" s="220"/>
      <c r="C300" s="158"/>
      <c r="D300" s="164"/>
      <c r="E300" s="158"/>
      <c r="F300" s="208"/>
      <c r="G300" s="31" t="s">
        <v>927</v>
      </c>
      <c r="H300" s="44" t="s">
        <v>1527</v>
      </c>
      <c r="I300" s="68"/>
      <c r="J300" s="54"/>
      <c r="K300" s="176"/>
      <c r="L300" s="133"/>
      <c r="M300" s="130"/>
      <c r="N300" s="65" t="str">
        <f t="shared" si="18"/>
        <v>Nem ismert.</v>
      </c>
    </row>
    <row r="301" spans="2:14" ht="56.25" customHeight="1" x14ac:dyDescent="0.35">
      <c r="B301" s="220"/>
      <c r="C301" s="158"/>
      <c r="D301" s="164"/>
      <c r="E301" s="158"/>
      <c r="F301" s="208"/>
      <c r="G301" s="31" t="s">
        <v>928</v>
      </c>
      <c r="H301" s="44" t="s">
        <v>1528</v>
      </c>
      <c r="I301" s="68"/>
      <c r="J301" s="54"/>
      <c r="K301" s="176"/>
      <c r="L301" s="133"/>
      <c r="M301" s="130"/>
      <c r="N301" s="65" t="str">
        <f t="shared" si="18"/>
        <v>Nem ismert.</v>
      </c>
    </row>
    <row r="302" spans="2:14" ht="56.25" customHeight="1" x14ac:dyDescent="0.35">
      <c r="B302" s="220"/>
      <c r="C302" s="158"/>
      <c r="D302" s="164"/>
      <c r="E302" s="158"/>
      <c r="F302" s="208"/>
      <c r="G302" s="31" t="s">
        <v>929</v>
      </c>
      <c r="H302" s="44" t="s">
        <v>1529</v>
      </c>
      <c r="I302" s="68"/>
      <c r="J302" s="54"/>
      <c r="K302" s="176"/>
      <c r="L302" s="133"/>
      <c r="M302" s="130"/>
      <c r="N302" s="65" t="str">
        <f t="shared" si="18"/>
        <v>Nem ismert.</v>
      </c>
    </row>
    <row r="303" spans="2:14" ht="56.25" customHeight="1" x14ac:dyDescent="0.35">
      <c r="B303" s="220"/>
      <c r="C303" s="158"/>
      <c r="D303" s="164"/>
      <c r="E303" s="158"/>
      <c r="F303" s="208"/>
      <c r="G303" s="31" t="s">
        <v>930</v>
      </c>
      <c r="H303" s="44" t="s">
        <v>1530</v>
      </c>
      <c r="I303" s="68"/>
      <c r="J303" s="54"/>
      <c r="K303" s="176"/>
      <c r="L303" s="133"/>
      <c r="M303" s="130"/>
      <c r="N303" s="65" t="str">
        <f t="shared" si="18"/>
        <v>Nem ismert.</v>
      </c>
    </row>
    <row r="304" spans="2:14" ht="56.25" customHeight="1" x14ac:dyDescent="0.35">
      <c r="B304" s="220"/>
      <c r="C304" s="158"/>
      <c r="D304" s="164"/>
      <c r="E304" s="158"/>
      <c r="F304" s="208"/>
      <c r="G304" s="31" t="s">
        <v>931</v>
      </c>
      <c r="H304" s="44" t="s">
        <v>1531</v>
      </c>
      <c r="I304" s="68"/>
      <c r="J304" s="54"/>
      <c r="K304" s="176"/>
      <c r="L304" s="133"/>
      <c r="M304" s="130"/>
      <c r="N304" s="65" t="str">
        <f t="shared" si="18"/>
        <v>Nem ismert.</v>
      </c>
    </row>
    <row r="305" spans="2:14" ht="56.25" customHeight="1" x14ac:dyDescent="0.35">
      <c r="B305" s="220"/>
      <c r="C305" s="158"/>
      <c r="D305" s="164"/>
      <c r="E305" s="158"/>
      <c r="F305" s="208"/>
      <c r="G305" s="31" t="s">
        <v>932</v>
      </c>
      <c r="H305" s="44" t="s">
        <v>1532</v>
      </c>
      <c r="I305" s="68"/>
      <c r="J305" s="54"/>
      <c r="K305" s="176"/>
      <c r="L305" s="133"/>
      <c r="M305" s="130"/>
      <c r="N305" s="65" t="str">
        <f t="shared" si="18"/>
        <v>Nem ismert.</v>
      </c>
    </row>
    <row r="306" spans="2:14" ht="56.25" customHeight="1" x14ac:dyDescent="0.35">
      <c r="B306" s="220"/>
      <c r="C306" s="158"/>
      <c r="D306" s="164"/>
      <c r="E306" s="158"/>
      <c r="F306" s="208"/>
      <c r="G306" s="31" t="s">
        <v>933</v>
      </c>
      <c r="H306" s="44" t="s">
        <v>1533</v>
      </c>
      <c r="I306" s="68"/>
      <c r="J306" s="54"/>
      <c r="K306" s="176"/>
      <c r="L306" s="133"/>
      <c r="M306" s="130"/>
      <c r="N306" s="65" t="str">
        <f t="shared" si="18"/>
        <v>Nem ismert.</v>
      </c>
    </row>
    <row r="307" spans="2:14" ht="56.25" customHeight="1" x14ac:dyDescent="0.35">
      <c r="B307" s="220"/>
      <c r="C307" s="158"/>
      <c r="D307" s="164"/>
      <c r="E307" s="158"/>
      <c r="F307" s="208"/>
      <c r="G307" s="31" t="s">
        <v>2113</v>
      </c>
      <c r="H307" s="44" t="s">
        <v>1534</v>
      </c>
      <c r="I307" s="68"/>
      <c r="J307" s="54"/>
      <c r="K307" s="176"/>
      <c r="L307" s="133"/>
      <c r="M307" s="130"/>
      <c r="N307" s="65" t="str">
        <f t="shared" si="18"/>
        <v>Nem ismert.</v>
      </c>
    </row>
    <row r="308" spans="2:14" ht="56.25" customHeight="1" x14ac:dyDescent="0.35">
      <c r="B308" s="220"/>
      <c r="C308" s="158"/>
      <c r="D308" s="164"/>
      <c r="E308" s="158"/>
      <c r="F308" s="208"/>
      <c r="G308" s="31" t="s">
        <v>2114</v>
      </c>
      <c r="H308" s="44" t="s">
        <v>1535</v>
      </c>
      <c r="I308" s="68"/>
      <c r="J308" s="54"/>
      <c r="K308" s="176"/>
      <c r="L308" s="133"/>
      <c r="M308" s="130"/>
      <c r="N308" s="65" t="str">
        <f t="shared" si="18"/>
        <v>Nem ismert.</v>
      </c>
    </row>
    <row r="309" spans="2:14" ht="56.25" customHeight="1" x14ac:dyDescent="0.35">
      <c r="B309" s="220"/>
      <c r="C309" s="158"/>
      <c r="D309" s="164"/>
      <c r="E309" s="158"/>
      <c r="F309" s="208"/>
      <c r="G309" s="31" t="s">
        <v>2115</v>
      </c>
      <c r="H309" s="44" t="s">
        <v>1536</v>
      </c>
      <c r="I309" s="68"/>
      <c r="J309" s="54"/>
      <c r="K309" s="176"/>
      <c r="L309" s="133"/>
      <c r="M309" s="130"/>
      <c r="N309" s="65" t="str">
        <f t="shared" si="18"/>
        <v>Nem ismert.</v>
      </c>
    </row>
    <row r="310" spans="2:14" ht="56.25" customHeight="1" x14ac:dyDescent="0.35">
      <c r="B310" s="220"/>
      <c r="C310" s="158"/>
      <c r="D310" s="164"/>
      <c r="E310" s="158"/>
      <c r="F310" s="208"/>
      <c r="G310" s="31" t="s">
        <v>2116</v>
      </c>
      <c r="H310" s="44" t="s">
        <v>1537</v>
      </c>
      <c r="I310" s="68"/>
      <c r="J310" s="54"/>
      <c r="K310" s="176"/>
      <c r="L310" s="133"/>
      <c r="M310" s="130"/>
      <c r="N310" s="65" t="str">
        <f t="shared" si="18"/>
        <v>Nem ismert.</v>
      </c>
    </row>
    <row r="311" spans="2:14" ht="56.25" customHeight="1" x14ac:dyDescent="0.35">
      <c r="B311" s="220"/>
      <c r="C311" s="158"/>
      <c r="D311" s="164"/>
      <c r="E311" s="158"/>
      <c r="F311" s="208"/>
      <c r="G311" s="31" t="s">
        <v>2117</v>
      </c>
      <c r="H311" s="44" t="s">
        <v>1538</v>
      </c>
      <c r="I311" s="68"/>
      <c r="J311" s="54"/>
      <c r="K311" s="176"/>
      <c r="L311" s="133"/>
      <c r="M311" s="130"/>
      <c r="N311" s="65" t="str">
        <f t="shared" si="18"/>
        <v>Nem ismert.</v>
      </c>
    </row>
    <row r="312" spans="2:14" ht="56.25" customHeight="1" x14ac:dyDescent="0.35">
      <c r="B312" s="220"/>
      <c r="C312" s="158"/>
      <c r="D312" s="164"/>
      <c r="E312" s="158"/>
      <c r="F312" s="208"/>
      <c r="G312" s="31" t="s">
        <v>2118</v>
      </c>
      <c r="H312" s="44" t="s">
        <v>1539</v>
      </c>
      <c r="I312" s="68"/>
      <c r="J312" s="54"/>
      <c r="K312" s="176"/>
      <c r="L312" s="133"/>
      <c r="M312" s="130"/>
      <c r="N312" s="65" t="str">
        <f t="shared" si="18"/>
        <v>Nem ismert.</v>
      </c>
    </row>
    <row r="313" spans="2:14" ht="56.25" customHeight="1" x14ac:dyDescent="0.35">
      <c r="B313" s="220"/>
      <c r="C313" s="158"/>
      <c r="D313" s="164"/>
      <c r="E313" s="158"/>
      <c r="F313" s="208"/>
      <c r="G313" s="46" t="s">
        <v>934</v>
      </c>
      <c r="H313" s="44" t="s">
        <v>1540</v>
      </c>
      <c r="I313" s="45" t="s">
        <v>1541</v>
      </c>
      <c r="J313" s="54"/>
      <c r="K313" s="176"/>
      <c r="L313" s="133"/>
      <c r="M313" s="130"/>
      <c r="N313" s="44" t="s">
        <v>1542</v>
      </c>
    </row>
    <row r="314" spans="2:14" ht="56.25" customHeight="1" x14ac:dyDescent="0.35">
      <c r="B314" s="220"/>
      <c r="C314" s="158"/>
      <c r="D314" s="164"/>
      <c r="E314" s="158"/>
      <c r="F314" s="208"/>
      <c r="G314" s="31" t="s">
        <v>847</v>
      </c>
      <c r="H314" s="44" t="s">
        <v>1543</v>
      </c>
      <c r="I314" s="68"/>
      <c r="J314" s="54"/>
      <c r="K314" s="176"/>
      <c r="L314" s="133"/>
      <c r="M314" s="130"/>
      <c r="N314" s="69" t="str">
        <f t="shared" si="18"/>
        <v>Nem ismert.</v>
      </c>
    </row>
    <row r="315" spans="2:14" ht="56.25" customHeight="1" x14ac:dyDescent="0.35">
      <c r="B315" s="220"/>
      <c r="C315" s="158"/>
      <c r="D315" s="164"/>
      <c r="E315" s="158"/>
      <c r="F315" s="208"/>
      <c r="G315" s="31" t="s">
        <v>848</v>
      </c>
      <c r="H315" s="44" t="s">
        <v>1544</v>
      </c>
      <c r="I315" s="68"/>
      <c r="J315" s="54"/>
      <c r="K315" s="176"/>
      <c r="L315" s="133"/>
      <c r="M315" s="130"/>
      <c r="N315" s="69" t="str">
        <f t="shared" si="18"/>
        <v>Nem ismert.</v>
      </c>
    </row>
    <row r="316" spans="2:14" ht="56.25" customHeight="1" x14ac:dyDescent="0.35">
      <c r="B316" s="220"/>
      <c r="C316" s="158"/>
      <c r="D316" s="164"/>
      <c r="E316" s="158"/>
      <c r="F316" s="208"/>
      <c r="G316" s="31" t="s">
        <v>849</v>
      </c>
      <c r="H316" s="44" t="s">
        <v>1545</v>
      </c>
      <c r="I316" s="68"/>
      <c r="J316" s="54"/>
      <c r="K316" s="176"/>
      <c r="L316" s="133"/>
      <c r="M316" s="130"/>
      <c r="N316" s="69" t="str">
        <f t="shared" si="18"/>
        <v>Nem ismert.</v>
      </c>
    </row>
    <row r="317" spans="2:14" ht="56.25" customHeight="1" x14ac:dyDescent="0.35">
      <c r="B317" s="220"/>
      <c r="C317" s="158"/>
      <c r="D317" s="164"/>
      <c r="E317" s="158"/>
      <c r="F317" s="208"/>
      <c r="G317" s="31" t="s">
        <v>850</v>
      </c>
      <c r="H317" s="44" t="s">
        <v>1546</v>
      </c>
      <c r="I317" s="68"/>
      <c r="J317" s="54"/>
      <c r="K317" s="176"/>
      <c r="L317" s="133"/>
      <c r="M317" s="130"/>
      <c r="N317" s="69" t="str">
        <f t="shared" si="18"/>
        <v>Nem ismert.</v>
      </c>
    </row>
    <row r="318" spans="2:14" ht="56.25" customHeight="1" x14ac:dyDescent="0.35">
      <c r="B318" s="220"/>
      <c r="C318" s="158"/>
      <c r="D318" s="164"/>
      <c r="E318" s="158"/>
      <c r="F318" s="208"/>
      <c r="G318" s="31" t="s">
        <v>851</v>
      </c>
      <c r="H318" s="44" t="s">
        <v>1547</v>
      </c>
      <c r="I318" s="68"/>
      <c r="J318" s="54"/>
      <c r="K318" s="176"/>
      <c r="L318" s="133"/>
      <c r="M318" s="130"/>
      <c r="N318" s="69" t="str">
        <f t="shared" si="18"/>
        <v>Nem ismert.</v>
      </c>
    </row>
    <row r="319" spans="2:14" ht="56.25" customHeight="1" x14ac:dyDescent="0.35">
      <c r="B319" s="220"/>
      <c r="C319" s="158"/>
      <c r="D319" s="164"/>
      <c r="E319" s="158"/>
      <c r="F319" s="208"/>
      <c r="G319" s="31" t="s">
        <v>852</v>
      </c>
      <c r="H319" s="44" t="s">
        <v>1548</v>
      </c>
      <c r="I319" s="68"/>
      <c r="J319" s="54"/>
      <c r="K319" s="176"/>
      <c r="L319" s="133"/>
      <c r="M319" s="130"/>
      <c r="N319" s="69" t="str">
        <f t="shared" si="18"/>
        <v>Nem ismert.</v>
      </c>
    </row>
    <row r="320" spans="2:14" ht="56.25" customHeight="1" x14ac:dyDescent="0.35">
      <c r="B320" s="220"/>
      <c r="C320" s="158"/>
      <c r="D320" s="164"/>
      <c r="E320" s="158"/>
      <c r="F320" s="208"/>
      <c r="G320" s="31" t="s">
        <v>853</v>
      </c>
      <c r="H320" s="44" t="s">
        <v>1549</v>
      </c>
      <c r="I320" s="68"/>
      <c r="J320" s="54"/>
      <c r="K320" s="176"/>
      <c r="L320" s="133"/>
      <c r="M320" s="130"/>
      <c r="N320" s="69" t="str">
        <f t="shared" si="18"/>
        <v>Nem ismert.</v>
      </c>
    </row>
    <row r="321" spans="2:14" ht="56.25" customHeight="1" x14ac:dyDescent="0.35">
      <c r="B321" s="220"/>
      <c r="C321" s="158"/>
      <c r="D321" s="164"/>
      <c r="E321" s="158"/>
      <c r="F321" s="208"/>
      <c r="G321" s="31" t="s">
        <v>854</v>
      </c>
      <c r="H321" s="44" t="s">
        <v>1550</v>
      </c>
      <c r="I321" s="68"/>
      <c r="J321" s="54"/>
      <c r="K321" s="176"/>
      <c r="L321" s="133"/>
      <c r="M321" s="130"/>
      <c r="N321" s="69" t="str">
        <f t="shared" si="18"/>
        <v>Nem ismert.</v>
      </c>
    </row>
    <row r="322" spans="2:14" ht="56.25" customHeight="1" x14ac:dyDescent="0.35">
      <c r="B322" s="220"/>
      <c r="C322" s="158"/>
      <c r="D322" s="164"/>
      <c r="E322" s="158"/>
      <c r="F322" s="208"/>
      <c r="G322" s="31" t="s">
        <v>855</v>
      </c>
      <c r="H322" s="44" t="s">
        <v>1551</v>
      </c>
      <c r="I322" s="68"/>
      <c r="J322" s="54"/>
      <c r="K322" s="176"/>
      <c r="L322" s="133"/>
      <c r="M322" s="130"/>
      <c r="N322" s="69" t="str">
        <f t="shared" si="18"/>
        <v>Nem ismert.</v>
      </c>
    </row>
    <row r="323" spans="2:14" ht="56.25" customHeight="1" x14ac:dyDescent="0.35">
      <c r="B323" s="220"/>
      <c r="C323" s="158"/>
      <c r="D323" s="164"/>
      <c r="E323" s="158"/>
      <c r="F323" s="208"/>
      <c r="G323" s="31" t="s">
        <v>856</v>
      </c>
      <c r="H323" s="44" t="s">
        <v>1552</v>
      </c>
      <c r="I323" s="68"/>
      <c r="J323" s="54"/>
      <c r="K323" s="176"/>
      <c r="L323" s="133"/>
      <c r="M323" s="130"/>
      <c r="N323" s="69" t="str">
        <f t="shared" si="18"/>
        <v>Nem ismert.</v>
      </c>
    </row>
    <row r="324" spans="2:14" ht="56.25" customHeight="1" x14ac:dyDescent="0.35">
      <c r="B324" s="220"/>
      <c r="C324" s="158"/>
      <c r="D324" s="164"/>
      <c r="E324" s="158"/>
      <c r="F324" s="208"/>
      <c r="G324" s="31" t="s">
        <v>857</v>
      </c>
      <c r="H324" s="44" t="s">
        <v>1553</v>
      </c>
      <c r="I324" s="68"/>
      <c r="J324" s="54"/>
      <c r="K324" s="176"/>
      <c r="L324" s="133"/>
      <c r="M324" s="130"/>
      <c r="N324" s="69" t="str">
        <f t="shared" si="18"/>
        <v>Nem ismert.</v>
      </c>
    </row>
    <row r="325" spans="2:14" ht="56.25" customHeight="1" x14ac:dyDescent="0.35">
      <c r="B325" s="220"/>
      <c r="C325" s="158"/>
      <c r="D325" s="164"/>
      <c r="E325" s="158"/>
      <c r="F325" s="208"/>
      <c r="G325" s="31" t="s">
        <v>858</v>
      </c>
      <c r="H325" s="44" t="s">
        <v>1554</v>
      </c>
      <c r="I325" s="68"/>
      <c r="J325" s="54"/>
      <c r="K325" s="176"/>
      <c r="L325" s="133"/>
      <c r="M325" s="130"/>
      <c r="N325" s="69" t="str">
        <f t="shared" si="18"/>
        <v>Nem ismert.</v>
      </c>
    </row>
    <row r="326" spans="2:14" ht="56.25" customHeight="1" x14ac:dyDescent="0.35">
      <c r="B326" s="220"/>
      <c r="C326" s="158"/>
      <c r="D326" s="164"/>
      <c r="E326" s="158"/>
      <c r="F326" s="208"/>
      <c r="G326" s="31" t="s">
        <v>2119</v>
      </c>
      <c r="H326" s="44" t="s">
        <v>1555</v>
      </c>
      <c r="I326" s="68"/>
      <c r="J326" s="54"/>
      <c r="K326" s="176"/>
      <c r="L326" s="133"/>
      <c r="M326" s="130"/>
      <c r="N326" s="69" t="str">
        <f t="shared" si="18"/>
        <v>Nem ismert.</v>
      </c>
    </row>
    <row r="327" spans="2:14" ht="56.25" customHeight="1" x14ac:dyDescent="0.35">
      <c r="B327" s="220"/>
      <c r="C327" s="158"/>
      <c r="D327" s="164"/>
      <c r="E327" s="158"/>
      <c r="F327" s="208"/>
      <c r="G327" s="31" t="s">
        <v>2120</v>
      </c>
      <c r="H327" s="44" t="s">
        <v>1556</v>
      </c>
      <c r="I327" s="68"/>
      <c r="J327" s="54"/>
      <c r="K327" s="176"/>
      <c r="L327" s="133"/>
      <c r="M327" s="130"/>
      <c r="N327" s="69" t="str">
        <f t="shared" si="18"/>
        <v>Nem ismert.</v>
      </c>
    </row>
    <row r="328" spans="2:14" ht="56.25" customHeight="1" x14ac:dyDescent="0.35">
      <c r="B328" s="220"/>
      <c r="C328" s="158"/>
      <c r="D328" s="164"/>
      <c r="E328" s="158"/>
      <c r="F328" s="208"/>
      <c r="G328" s="31" t="s">
        <v>2121</v>
      </c>
      <c r="H328" s="44" t="s">
        <v>1557</v>
      </c>
      <c r="I328" s="68"/>
      <c r="J328" s="54"/>
      <c r="K328" s="176"/>
      <c r="L328" s="133"/>
      <c r="M328" s="130"/>
      <c r="N328" s="69" t="str">
        <f t="shared" si="18"/>
        <v>Nem ismert.</v>
      </c>
    </row>
    <row r="329" spans="2:14" ht="56.25" customHeight="1" x14ac:dyDescent="0.35">
      <c r="B329" s="220"/>
      <c r="C329" s="158"/>
      <c r="D329" s="164"/>
      <c r="E329" s="158"/>
      <c r="F329" s="208"/>
      <c r="G329" s="31" t="s">
        <v>2122</v>
      </c>
      <c r="H329" s="44" t="s">
        <v>1558</v>
      </c>
      <c r="I329" s="68"/>
      <c r="J329" s="54"/>
      <c r="K329" s="176"/>
      <c r="L329" s="133"/>
      <c r="M329" s="130"/>
      <c r="N329" s="69" t="str">
        <f t="shared" si="18"/>
        <v>Nem ismert.</v>
      </c>
    </row>
    <row r="330" spans="2:14" ht="56.25" customHeight="1" x14ac:dyDescent="0.35">
      <c r="B330" s="220"/>
      <c r="C330" s="158"/>
      <c r="D330" s="164"/>
      <c r="E330" s="158"/>
      <c r="F330" s="208"/>
      <c r="G330" s="31" t="s">
        <v>2123</v>
      </c>
      <c r="H330" s="44" t="s">
        <v>1559</v>
      </c>
      <c r="I330" s="68"/>
      <c r="J330" s="54"/>
      <c r="K330" s="176"/>
      <c r="L330" s="133"/>
      <c r="M330" s="130"/>
      <c r="N330" s="69" t="str">
        <f t="shared" si="18"/>
        <v>Nem ismert.</v>
      </c>
    </row>
    <row r="331" spans="2:14" ht="56.25" customHeight="1" x14ac:dyDescent="0.35">
      <c r="B331" s="220"/>
      <c r="C331" s="158"/>
      <c r="D331" s="164"/>
      <c r="E331" s="158"/>
      <c r="F331" s="208"/>
      <c r="G331" s="31" t="s">
        <v>2124</v>
      </c>
      <c r="H331" s="44" t="s">
        <v>1560</v>
      </c>
      <c r="I331" s="68"/>
      <c r="J331" s="54"/>
      <c r="K331" s="176"/>
      <c r="L331" s="133"/>
      <c r="M331" s="130"/>
      <c r="N331" s="69" t="str">
        <f t="shared" si="18"/>
        <v>Nem ismert.</v>
      </c>
    </row>
    <row r="332" spans="2:14" ht="56.25" customHeight="1" x14ac:dyDescent="0.35">
      <c r="B332" s="221"/>
      <c r="C332" s="159"/>
      <c r="D332" s="164"/>
      <c r="E332" s="158"/>
      <c r="F332" s="208"/>
      <c r="G332" s="112" t="s">
        <v>859</v>
      </c>
      <c r="H332" s="44" t="s">
        <v>1561</v>
      </c>
      <c r="I332" s="45" t="s">
        <v>1562</v>
      </c>
      <c r="J332" s="54"/>
      <c r="K332" s="177"/>
      <c r="L332" s="134"/>
      <c r="M332" s="131"/>
      <c r="N332" s="44" t="s">
        <v>1563</v>
      </c>
    </row>
    <row r="333" spans="2:14" ht="70.5" customHeight="1" x14ac:dyDescent="0.35">
      <c r="B333" s="193" t="s">
        <v>1564</v>
      </c>
      <c r="C333" s="135" t="s">
        <v>1565</v>
      </c>
      <c r="D333" s="164"/>
      <c r="E333" s="158"/>
      <c r="F333" s="208"/>
      <c r="G333" s="178" t="s">
        <v>705</v>
      </c>
      <c r="H333" s="44" t="s">
        <v>1566</v>
      </c>
      <c r="I333" s="4" t="s">
        <v>706</v>
      </c>
      <c r="J333" s="68"/>
      <c r="K333" s="190"/>
      <c r="L333" s="126" t="s">
        <v>1567</v>
      </c>
      <c r="M333" s="135" t="s">
        <v>1568</v>
      </c>
      <c r="N333" s="69" t="str">
        <f t="shared" ref="N333:N334" si="19">IF(J333="", "Nem ismert.", J333)</f>
        <v>Nem ismert.</v>
      </c>
    </row>
    <row r="334" spans="2:14" ht="70.5" customHeight="1" x14ac:dyDescent="0.35">
      <c r="B334" s="195"/>
      <c r="C334" s="136"/>
      <c r="D334" s="164"/>
      <c r="E334" s="158"/>
      <c r="F334" s="208"/>
      <c r="G334" s="180"/>
      <c r="H334" s="44" t="s">
        <v>1569</v>
      </c>
      <c r="I334" s="4" t="s">
        <v>707</v>
      </c>
      <c r="J334" s="54"/>
      <c r="K334" s="192"/>
      <c r="L334" s="128"/>
      <c r="M334" s="136"/>
      <c r="N334" s="55" t="str">
        <f t="shared" si="19"/>
        <v>Nem ismert.</v>
      </c>
    </row>
    <row r="335" spans="2:14" ht="67.5" customHeight="1" x14ac:dyDescent="0.35">
      <c r="B335" s="15" t="s">
        <v>177</v>
      </c>
      <c r="C335" s="8"/>
      <c r="D335" s="164"/>
      <c r="E335" s="158"/>
      <c r="F335" s="208"/>
      <c r="G335" s="7" t="s">
        <v>178</v>
      </c>
      <c r="H335" s="44" t="s">
        <v>1570</v>
      </c>
      <c r="I335" s="48"/>
      <c r="J335" s="48"/>
      <c r="K335" s="104"/>
      <c r="L335" s="58" t="s">
        <v>1571</v>
      </c>
      <c r="M335" s="59"/>
      <c r="N335" s="49" t="str">
        <f>IF(J335="", "Nem", J335)</f>
        <v>Nem</v>
      </c>
    </row>
    <row r="336" spans="2:14" s="3" customFormat="1" ht="106.5" customHeight="1" x14ac:dyDescent="0.35">
      <c r="B336" s="193" t="s">
        <v>179</v>
      </c>
      <c r="C336" s="213"/>
      <c r="D336" s="164"/>
      <c r="E336" s="158"/>
      <c r="F336" s="208"/>
      <c r="G336" s="7" t="s">
        <v>2057</v>
      </c>
      <c r="H336" s="44" t="s">
        <v>1572</v>
      </c>
      <c r="I336" s="52" t="s">
        <v>2102</v>
      </c>
      <c r="J336" s="52" t="s">
        <v>1573</v>
      </c>
      <c r="K336" s="190"/>
      <c r="L336" s="126" t="s">
        <v>1574</v>
      </c>
      <c r="M336" s="137"/>
      <c r="N336" s="52" t="s">
        <v>1575</v>
      </c>
    </row>
    <row r="337" spans="2:14" s="3" customFormat="1" ht="83.25" customHeight="1" x14ac:dyDescent="0.35">
      <c r="B337" s="194"/>
      <c r="C337" s="214"/>
      <c r="D337" s="164"/>
      <c r="E337" s="158"/>
      <c r="F337" s="208"/>
      <c r="G337" s="4" t="s">
        <v>935</v>
      </c>
      <c r="H337" s="44" t="s">
        <v>1576</v>
      </c>
      <c r="I337" s="68"/>
      <c r="J337" s="54"/>
      <c r="K337" s="191"/>
      <c r="L337" s="127"/>
      <c r="M337" s="138"/>
      <c r="N337" s="69" t="str">
        <f t="shared" ref="N337" si="20">IF(I337="", "Nem ismert.", I337)</f>
        <v>Nem ismert.</v>
      </c>
    </row>
    <row r="338" spans="2:14" s="3" customFormat="1" ht="83.25" customHeight="1" x14ac:dyDescent="0.35">
      <c r="B338" s="194"/>
      <c r="C338" s="214"/>
      <c r="D338" s="164"/>
      <c r="E338" s="158"/>
      <c r="F338" s="208"/>
      <c r="G338" s="4" t="s">
        <v>936</v>
      </c>
      <c r="H338" s="44" t="s">
        <v>1577</v>
      </c>
      <c r="I338" s="68"/>
      <c r="J338" s="54"/>
      <c r="K338" s="191"/>
      <c r="L338" s="127"/>
      <c r="M338" s="138"/>
      <c r="N338" s="69" t="str">
        <f t="shared" ref="N338:N343" si="21">IF(I338="", "Nem ismert.", I338)</f>
        <v>Nem ismert.</v>
      </c>
    </row>
    <row r="339" spans="2:14" s="3" customFormat="1" ht="83.25" customHeight="1" x14ac:dyDescent="0.35">
      <c r="B339" s="194"/>
      <c r="C339" s="214"/>
      <c r="D339" s="164"/>
      <c r="E339" s="158"/>
      <c r="F339" s="208"/>
      <c r="G339" s="4" t="s">
        <v>937</v>
      </c>
      <c r="H339" s="44" t="s">
        <v>1578</v>
      </c>
      <c r="I339" s="68"/>
      <c r="J339" s="54"/>
      <c r="K339" s="191"/>
      <c r="L339" s="127"/>
      <c r="M339" s="138"/>
      <c r="N339" s="69" t="str">
        <f t="shared" si="21"/>
        <v>Nem ismert.</v>
      </c>
    </row>
    <row r="340" spans="2:14" s="3" customFormat="1" ht="83.25" customHeight="1" x14ac:dyDescent="0.35">
      <c r="B340" s="194"/>
      <c r="C340" s="214"/>
      <c r="D340" s="164"/>
      <c r="E340" s="158"/>
      <c r="F340" s="208"/>
      <c r="G340" s="4" t="s">
        <v>860</v>
      </c>
      <c r="H340" s="44" t="s">
        <v>1579</v>
      </c>
      <c r="I340" s="68"/>
      <c r="J340" s="54"/>
      <c r="K340" s="191"/>
      <c r="L340" s="127"/>
      <c r="M340" s="138"/>
      <c r="N340" s="69" t="str">
        <f t="shared" si="21"/>
        <v>Nem ismert.</v>
      </c>
    </row>
    <row r="341" spans="2:14" s="3" customFormat="1" ht="83.25" customHeight="1" x14ac:dyDescent="0.35">
      <c r="B341" s="194"/>
      <c r="C341" s="214"/>
      <c r="D341" s="164"/>
      <c r="E341" s="158"/>
      <c r="F341" s="208"/>
      <c r="G341" s="4" t="s">
        <v>861</v>
      </c>
      <c r="H341" s="44" t="s">
        <v>1580</v>
      </c>
      <c r="I341" s="68"/>
      <c r="J341" s="54"/>
      <c r="K341" s="191"/>
      <c r="L341" s="127"/>
      <c r="M341" s="138"/>
      <c r="N341" s="69" t="str">
        <f t="shared" si="21"/>
        <v>Nem ismert.</v>
      </c>
    </row>
    <row r="342" spans="2:14" s="3" customFormat="1" ht="83.25" customHeight="1" x14ac:dyDescent="0.35">
      <c r="B342" s="195"/>
      <c r="C342" s="215"/>
      <c r="D342" s="164"/>
      <c r="E342" s="158"/>
      <c r="F342" s="209"/>
      <c r="G342" s="4" t="s">
        <v>862</v>
      </c>
      <c r="H342" s="44" t="s">
        <v>1581</v>
      </c>
      <c r="I342" s="68"/>
      <c r="J342" s="54"/>
      <c r="K342" s="192"/>
      <c r="L342" s="128"/>
      <c r="M342" s="139"/>
      <c r="N342" s="69" t="str">
        <f t="shared" si="21"/>
        <v>Nem ismert.</v>
      </c>
    </row>
    <row r="343" spans="2:14" ht="96.75" customHeight="1" x14ac:dyDescent="0.35">
      <c r="B343" s="15" t="s">
        <v>180</v>
      </c>
      <c r="C343" s="8"/>
      <c r="D343" s="164"/>
      <c r="E343" s="158"/>
      <c r="F343" s="114" t="s">
        <v>2029</v>
      </c>
      <c r="G343" s="7" t="s">
        <v>728</v>
      </c>
      <c r="H343" s="44" t="s">
        <v>1582</v>
      </c>
      <c r="I343" s="68"/>
      <c r="J343" s="84"/>
      <c r="K343" s="104" t="s">
        <v>746</v>
      </c>
      <c r="L343" s="58" t="s">
        <v>1583</v>
      </c>
      <c r="M343" s="59"/>
      <c r="N343" s="69" t="str">
        <f t="shared" si="21"/>
        <v>Nem ismert.</v>
      </c>
    </row>
    <row r="344" spans="2:14" x14ac:dyDescent="0.35">
      <c r="B344" s="81" t="s">
        <v>23</v>
      </c>
      <c r="C344" s="81"/>
      <c r="D344" s="81"/>
      <c r="E344" s="81"/>
      <c r="F344" s="81"/>
      <c r="G344" s="81"/>
      <c r="H344" s="81"/>
      <c r="I344" s="81"/>
      <c r="J344" s="81"/>
      <c r="K344" s="111"/>
      <c r="L344" s="152" t="s">
        <v>1584</v>
      </c>
      <c r="M344" s="152"/>
      <c r="N344" s="152"/>
    </row>
    <row r="345" spans="2:14" ht="28.5" customHeight="1" x14ac:dyDescent="0.35">
      <c r="B345" s="140" t="s">
        <v>181</v>
      </c>
      <c r="C345" s="143"/>
      <c r="D345" s="201" t="s">
        <v>727</v>
      </c>
      <c r="E345" s="254"/>
      <c r="F345" s="183" t="s">
        <v>753</v>
      </c>
      <c r="G345" s="198" t="s">
        <v>754</v>
      </c>
      <c r="H345" s="74" t="b">
        <v>0</v>
      </c>
      <c r="I345" s="32" t="s">
        <v>404</v>
      </c>
      <c r="J345" s="45" t="s">
        <v>1585</v>
      </c>
      <c r="K345" s="175" t="s">
        <v>747</v>
      </c>
      <c r="L345" s="140" t="s">
        <v>1586</v>
      </c>
      <c r="M345" s="143"/>
      <c r="N345" s="49" t="str">
        <f>IF($H$354=TRUE,"",IF(H345=TRUE,I345,""))</f>
        <v/>
      </c>
    </row>
    <row r="346" spans="2:14" ht="28.5" customHeight="1" x14ac:dyDescent="0.35">
      <c r="B346" s="141"/>
      <c r="C346" s="144"/>
      <c r="D346" s="202"/>
      <c r="E346" s="255"/>
      <c r="F346" s="184"/>
      <c r="G346" s="199"/>
      <c r="H346" s="74" t="b">
        <v>0</v>
      </c>
      <c r="I346" s="32" t="s">
        <v>1587</v>
      </c>
      <c r="J346" s="45" t="s">
        <v>1588</v>
      </c>
      <c r="K346" s="275"/>
      <c r="L346" s="141"/>
      <c r="M346" s="144"/>
      <c r="N346" s="49" t="str">
        <f t="shared" ref="N346:N352" si="22">IF($H$354=TRUE,"",IF(H346=TRUE,I346,""))</f>
        <v/>
      </c>
    </row>
    <row r="347" spans="2:14" ht="28.5" customHeight="1" x14ac:dyDescent="0.35">
      <c r="B347" s="141"/>
      <c r="C347" s="144"/>
      <c r="D347" s="202"/>
      <c r="E347" s="255"/>
      <c r="F347" s="184"/>
      <c r="G347" s="199"/>
      <c r="H347" s="74" t="b">
        <v>0</v>
      </c>
      <c r="I347" s="32" t="s">
        <v>405</v>
      </c>
      <c r="J347" s="45" t="s">
        <v>1589</v>
      </c>
      <c r="K347" s="275"/>
      <c r="L347" s="141"/>
      <c r="M347" s="144"/>
      <c r="N347" s="49" t="str">
        <f t="shared" si="22"/>
        <v/>
      </c>
    </row>
    <row r="348" spans="2:14" ht="28.5" customHeight="1" x14ac:dyDescent="0.35">
      <c r="B348" s="141"/>
      <c r="C348" s="144"/>
      <c r="D348" s="202"/>
      <c r="E348" s="255"/>
      <c r="F348" s="184"/>
      <c r="G348" s="199"/>
      <c r="H348" s="74" t="b">
        <v>0</v>
      </c>
      <c r="I348" s="32" t="s">
        <v>406</v>
      </c>
      <c r="J348" s="45" t="s">
        <v>1590</v>
      </c>
      <c r="K348" s="275"/>
      <c r="L348" s="141"/>
      <c r="M348" s="144"/>
      <c r="N348" s="49" t="str">
        <f t="shared" si="22"/>
        <v/>
      </c>
    </row>
    <row r="349" spans="2:14" ht="28.5" customHeight="1" x14ac:dyDescent="0.35">
      <c r="B349" s="141"/>
      <c r="C349" s="144"/>
      <c r="D349" s="202"/>
      <c r="E349" s="255"/>
      <c r="F349" s="184"/>
      <c r="G349" s="199"/>
      <c r="H349" s="74" t="b">
        <v>0</v>
      </c>
      <c r="I349" s="32" t="s">
        <v>407</v>
      </c>
      <c r="J349" s="45" t="s">
        <v>1591</v>
      </c>
      <c r="K349" s="275"/>
      <c r="L349" s="141"/>
      <c r="M349" s="144"/>
      <c r="N349" s="49" t="str">
        <f t="shared" si="22"/>
        <v/>
      </c>
    </row>
    <row r="350" spans="2:14" ht="28.5" customHeight="1" x14ac:dyDescent="0.35">
      <c r="B350" s="141"/>
      <c r="C350" s="144"/>
      <c r="D350" s="202"/>
      <c r="E350" s="255"/>
      <c r="F350" s="184"/>
      <c r="G350" s="199"/>
      <c r="H350" s="74" t="b">
        <v>0</v>
      </c>
      <c r="I350" s="32" t="s">
        <v>408</v>
      </c>
      <c r="J350" s="45" t="s">
        <v>1592</v>
      </c>
      <c r="K350" s="275"/>
      <c r="L350" s="141"/>
      <c r="M350" s="144"/>
      <c r="N350" s="49" t="str">
        <f t="shared" si="22"/>
        <v/>
      </c>
    </row>
    <row r="351" spans="2:14" ht="28.5" customHeight="1" x14ac:dyDescent="0.35">
      <c r="B351" s="141"/>
      <c r="C351" s="144"/>
      <c r="D351" s="202"/>
      <c r="E351" s="255"/>
      <c r="F351" s="184"/>
      <c r="G351" s="199"/>
      <c r="H351" s="74" t="b">
        <v>0</v>
      </c>
      <c r="I351" s="32" t="s">
        <v>409</v>
      </c>
      <c r="J351" s="45" t="s">
        <v>1593</v>
      </c>
      <c r="K351" s="275"/>
      <c r="L351" s="141"/>
      <c r="M351" s="144"/>
      <c r="N351" s="49" t="str">
        <f t="shared" si="22"/>
        <v/>
      </c>
    </row>
    <row r="352" spans="2:14" ht="28.5" customHeight="1" x14ac:dyDescent="0.35">
      <c r="B352" s="141"/>
      <c r="C352" s="144"/>
      <c r="D352" s="202"/>
      <c r="E352" s="255"/>
      <c r="F352" s="184"/>
      <c r="G352" s="199"/>
      <c r="H352" s="74" t="b">
        <v>0</v>
      </c>
      <c r="I352" s="32" t="s">
        <v>410</v>
      </c>
      <c r="J352" s="45" t="s">
        <v>1594</v>
      </c>
      <c r="K352" s="275"/>
      <c r="L352" s="141"/>
      <c r="M352" s="144"/>
      <c r="N352" s="49" t="str">
        <f t="shared" si="22"/>
        <v/>
      </c>
    </row>
    <row r="353" spans="2:14" ht="28.5" customHeight="1" x14ac:dyDescent="0.35">
      <c r="B353" s="141"/>
      <c r="C353" s="144"/>
      <c r="D353" s="202"/>
      <c r="E353" s="255"/>
      <c r="F353" s="184"/>
      <c r="G353" s="199"/>
      <c r="H353" s="74" t="b">
        <v>0</v>
      </c>
      <c r="I353" s="32" t="s">
        <v>411</v>
      </c>
      <c r="J353" s="48"/>
      <c r="K353" s="275"/>
      <c r="L353" s="141"/>
      <c r="M353" s="144"/>
      <c r="N353" s="64" t="str">
        <f>IF(J353="", "", J353)</f>
        <v/>
      </c>
    </row>
    <row r="354" spans="2:14" ht="28.5" customHeight="1" x14ac:dyDescent="0.35">
      <c r="B354" s="142"/>
      <c r="C354" s="145"/>
      <c r="D354" s="202"/>
      <c r="E354" s="255"/>
      <c r="F354" s="184"/>
      <c r="G354" s="200"/>
      <c r="H354" s="74" t="b">
        <v>0</v>
      </c>
      <c r="I354" s="32" t="s">
        <v>412</v>
      </c>
      <c r="J354" s="45" t="s">
        <v>1595</v>
      </c>
      <c r="K354" s="276"/>
      <c r="L354" s="142"/>
      <c r="M354" s="145"/>
      <c r="N354" s="49" t="str">
        <f t="shared" ref="N354:N362" si="23">IF(H354=TRUE, I354, "")</f>
        <v/>
      </c>
    </row>
    <row r="355" spans="2:14" ht="36.75" customHeight="1" x14ac:dyDescent="0.35">
      <c r="B355" s="140" t="s">
        <v>1596</v>
      </c>
      <c r="C355" s="157" t="s">
        <v>1597</v>
      </c>
      <c r="D355" s="202"/>
      <c r="E355" s="255"/>
      <c r="F355" s="184"/>
      <c r="G355" s="248" t="s">
        <v>709</v>
      </c>
      <c r="H355" s="74" t="b">
        <v>0</v>
      </c>
      <c r="I355" s="32" t="s">
        <v>1598</v>
      </c>
      <c r="J355" s="45"/>
      <c r="K355" s="204" t="s">
        <v>755</v>
      </c>
      <c r="L355" s="140" t="s">
        <v>1599</v>
      </c>
      <c r="M355" s="129" t="s">
        <v>1600</v>
      </c>
      <c r="N355" s="49" t="str">
        <f t="shared" si="23"/>
        <v/>
      </c>
    </row>
    <row r="356" spans="2:14" ht="36.75" customHeight="1" x14ac:dyDescent="0.35">
      <c r="B356" s="141"/>
      <c r="C356" s="158"/>
      <c r="D356" s="202"/>
      <c r="E356" s="255"/>
      <c r="F356" s="184"/>
      <c r="G356" s="249"/>
      <c r="H356" s="74" t="b">
        <v>0</v>
      </c>
      <c r="I356" s="32" t="s">
        <v>1601</v>
      </c>
      <c r="J356" s="45" t="s">
        <v>1602</v>
      </c>
      <c r="K356" s="205"/>
      <c r="L356" s="141"/>
      <c r="M356" s="130"/>
      <c r="N356" s="49" t="str">
        <f t="shared" si="23"/>
        <v/>
      </c>
    </row>
    <row r="357" spans="2:14" ht="36.75" customHeight="1" x14ac:dyDescent="0.35">
      <c r="B357" s="141"/>
      <c r="C357" s="158"/>
      <c r="D357" s="202"/>
      <c r="E357" s="255"/>
      <c r="F357" s="184"/>
      <c r="G357" s="249"/>
      <c r="H357" s="74" t="b">
        <v>0</v>
      </c>
      <c r="I357" s="32" t="s">
        <v>1603</v>
      </c>
      <c r="J357" s="45" t="s">
        <v>1604</v>
      </c>
      <c r="K357" s="205"/>
      <c r="L357" s="141"/>
      <c r="M357" s="130"/>
      <c r="N357" s="49" t="str">
        <f t="shared" si="23"/>
        <v/>
      </c>
    </row>
    <row r="358" spans="2:14" ht="36.75" customHeight="1" x14ac:dyDescent="0.35">
      <c r="B358" s="141"/>
      <c r="C358" s="158"/>
      <c r="D358" s="202"/>
      <c r="E358" s="255"/>
      <c r="F358" s="184"/>
      <c r="G358" s="249"/>
      <c r="H358" s="74" t="b">
        <v>0</v>
      </c>
      <c r="I358" s="32" t="s">
        <v>1605</v>
      </c>
      <c r="J358" s="45" t="s">
        <v>1606</v>
      </c>
      <c r="K358" s="205"/>
      <c r="L358" s="141"/>
      <c r="M358" s="130"/>
      <c r="N358" s="49" t="str">
        <f t="shared" si="23"/>
        <v/>
      </c>
    </row>
    <row r="359" spans="2:14" ht="36.75" customHeight="1" x14ac:dyDescent="0.35">
      <c r="B359" s="141"/>
      <c r="C359" s="158"/>
      <c r="D359" s="202"/>
      <c r="E359" s="255"/>
      <c r="F359" s="184"/>
      <c r="G359" s="249"/>
      <c r="H359" s="74" t="b">
        <v>0</v>
      </c>
      <c r="I359" s="32" t="s">
        <v>1607</v>
      </c>
      <c r="J359" s="45" t="s">
        <v>1608</v>
      </c>
      <c r="K359" s="205"/>
      <c r="L359" s="141"/>
      <c r="M359" s="130"/>
      <c r="N359" s="49" t="str">
        <f t="shared" si="23"/>
        <v/>
      </c>
    </row>
    <row r="360" spans="2:14" ht="36.75" customHeight="1" x14ac:dyDescent="0.35">
      <c r="B360" s="141"/>
      <c r="C360" s="158"/>
      <c r="D360" s="202"/>
      <c r="E360" s="255"/>
      <c r="F360" s="184"/>
      <c r="G360" s="249"/>
      <c r="H360" s="74" t="b">
        <v>0</v>
      </c>
      <c r="I360" s="32" t="s">
        <v>1609</v>
      </c>
      <c r="J360" s="45" t="s">
        <v>1610</v>
      </c>
      <c r="K360" s="205"/>
      <c r="L360" s="141"/>
      <c r="M360" s="130"/>
      <c r="N360" s="49" t="str">
        <f t="shared" si="23"/>
        <v/>
      </c>
    </row>
    <row r="361" spans="2:14" ht="36.75" customHeight="1" x14ac:dyDescent="0.35">
      <c r="B361" s="141"/>
      <c r="C361" s="158"/>
      <c r="D361" s="202"/>
      <c r="E361" s="255"/>
      <c r="F361" s="184"/>
      <c r="G361" s="249"/>
      <c r="H361" s="74" t="b">
        <v>0</v>
      </c>
      <c r="I361" s="32" t="s">
        <v>1611</v>
      </c>
      <c r="J361" s="45" t="s">
        <v>1612</v>
      </c>
      <c r="K361" s="205"/>
      <c r="L361" s="141"/>
      <c r="M361" s="130"/>
      <c r="N361" s="49" t="str">
        <f t="shared" si="23"/>
        <v/>
      </c>
    </row>
    <row r="362" spans="2:14" ht="36.75" customHeight="1" x14ac:dyDescent="0.35">
      <c r="B362" s="141"/>
      <c r="C362" s="158"/>
      <c r="D362" s="202"/>
      <c r="E362" s="255"/>
      <c r="F362" s="184"/>
      <c r="G362" s="249"/>
      <c r="H362" s="74" t="b">
        <v>0</v>
      </c>
      <c r="I362" s="32" t="s">
        <v>1613</v>
      </c>
      <c r="J362" s="45" t="s">
        <v>1614</v>
      </c>
      <c r="K362" s="205"/>
      <c r="L362" s="141"/>
      <c r="M362" s="130"/>
      <c r="N362" s="49" t="str">
        <f t="shared" si="23"/>
        <v/>
      </c>
    </row>
    <row r="363" spans="2:14" ht="36.75" customHeight="1" x14ac:dyDescent="0.35">
      <c r="B363" s="142"/>
      <c r="C363" s="159"/>
      <c r="D363" s="202"/>
      <c r="E363" s="255"/>
      <c r="F363" s="184"/>
      <c r="G363" s="250"/>
      <c r="H363" s="74" t="b">
        <v>0</v>
      </c>
      <c r="I363" s="32" t="s">
        <v>1615</v>
      </c>
      <c r="J363" s="48"/>
      <c r="K363" s="206"/>
      <c r="L363" s="142"/>
      <c r="M363" s="131"/>
      <c r="N363" s="64" t="str">
        <f>IF(J363="", "", J363)</f>
        <v/>
      </c>
    </row>
    <row r="364" spans="2:14" ht="50.25" customHeight="1" x14ac:dyDescent="0.35">
      <c r="B364" s="140" t="s">
        <v>1616</v>
      </c>
      <c r="C364" s="157" t="s">
        <v>1617</v>
      </c>
      <c r="D364" s="202"/>
      <c r="E364" s="255"/>
      <c r="F364" s="184"/>
      <c r="G364" s="245" t="s">
        <v>710</v>
      </c>
      <c r="H364" s="74" t="b">
        <v>0</v>
      </c>
      <c r="I364" s="32" t="s">
        <v>414</v>
      </c>
      <c r="J364" s="45" t="s">
        <v>1618</v>
      </c>
      <c r="K364" s="175"/>
      <c r="L364" s="140" t="s">
        <v>1619</v>
      </c>
      <c r="M364" s="129" t="s">
        <v>1620</v>
      </c>
      <c r="N364" s="49" t="str">
        <f>IF(H364=TRUE, I364, "")</f>
        <v/>
      </c>
    </row>
    <row r="365" spans="2:14" ht="50.25" customHeight="1" x14ac:dyDescent="0.35">
      <c r="B365" s="141"/>
      <c r="C365" s="158"/>
      <c r="D365" s="202"/>
      <c r="E365" s="255"/>
      <c r="F365" s="184"/>
      <c r="G365" s="246"/>
      <c r="H365" s="74" t="b">
        <v>0</v>
      </c>
      <c r="I365" s="32" t="s">
        <v>413</v>
      </c>
      <c r="J365" s="45" t="s">
        <v>1621</v>
      </c>
      <c r="K365" s="176"/>
      <c r="L365" s="141"/>
      <c r="M365" s="130"/>
      <c r="N365" s="49" t="str">
        <f>IF(H365=TRUE, I365, "")</f>
        <v/>
      </c>
    </row>
    <row r="366" spans="2:14" ht="50.25" customHeight="1" x14ac:dyDescent="0.35">
      <c r="B366" s="141"/>
      <c r="C366" s="158"/>
      <c r="D366" s="202"/>
      <c r="E366" s="255"/>
      <c r="F366" s="184"/>
      <c r="G366" s="246"/>
      <c r="H366" s="74" t="b">
        <v>0</v>
      </c>
      <c r="I366" s="32" t="s">
        <v>711</v>
      </c>
      <c r="J366" s="48"/>
      <c r="K366" s="176"/>
      <c r="L366" s="141"/>
      <c r="M366" s="130"/>
      <c r="N366" s="64" t="str">
        <f>IF(J366="", "", J366)</f>
        <v/>
      </c>
    </row>
    <row r="367" spans="2:14" ht="50.25" customHeight="1" x14ac:dyDescent="0.35">
      <c r="B367" s="141"/>
      <c r="C367" s="158"/>
      <c r="D367" s="202"/>
      <c r="E367" s="255"/>
      <c r="F367" s="184"/>
      <c r="G367" s="246"/>
      <c r="H367" s="74" t="b">
        <v>0</v>
      </c>
      <c r="I367" s="32" t="s">
        <v>423</v>
      </c>
      <c r="J367" s="45" t="s">
        <v>1622</v>
      </c>
      <c r="K367" s="176"/>
      <c r="L367" s="141"/>
      <c r="M367" s="130"/>
      <c r="N367" s="49" t="str">
        <f>IF(H367=TRUE, I367, "")</f>
        <v/>
      </c>
    </row>
    <row r="368" spans="2:14" ht="50.25" customHeight="1" x14ac:dyDescent="0.35">
      <c r="B368" s="141"/>
      <c r="C368" s="158"/>
      <c r="D368" s="202"/>
      <c r="E368" s="255"/>
      <c r="F368" s="184"/>
      <c r="G368" s="246"/>
      <c r="H368" s="74" t="b">
        <v>0</v>
      </c>
      <c r="I368" s="32" t="s">
        <v>712</v>
      </c>
      <c r="J368" s="48"/>
      <c r="K368" s="176"/>
      <c r="L368" s="141"/>
      <c r="M368" s="130"/>
      <c r="N368" s="64" t="str">
        <f>IF(J368="", "", J368)</f>
        <v/>
      </c>
    </row>
    <row r="369" spans="2:14" ht="50.25" customHeight="1" x14ac:dyDescent="0.35">
      <c r="B369" s="141"/>
      <c r="C369" s="158"/>
      <c r="D369" s="202"/>
      <c r="E369" s="255"/>
      <c r="F369" s="184"/>
      <c r="G369" s="246"/>
      <c r="H369" s="74" t="b">
        <v>0</v>
      </c>
      <c r="I369" s="32" t="s">
        <v>424</v>
      </c>
      <c r="J369" s="45" t="s">
        <v>1623</v>
      </c>
      <c r="K369" s="176"/>
      <c r="L369" s="141"/>
      <c r="M369" s="130"/>
      <c r="N369" s="49" t="str">
        <f>IF(H369=TRUE, I369, "")</f>
        <v/>
      </c>
    </row>
    <row r="370" spans="2:14" ht="50.25" customHeight="1" x14ac:dyDescent="0.35">
      <c r="B370" s="141"/>
      <c r="C370" s="158"/>
      <c r="D370" s="202"/>
      <c r="E370" s="255"/>
      <c r="F370" s="184"/>
      <c r="G370" s="246"/>
      <c r="H370" s="74" t="b">
        <v>0</v>
      </c>
      <c r="I370" s="32" t="s">
        <v>713</v>
      </c>
      <c r="J370" s="48"/>
      <c r="K370" s="176"/>
      <c r="L370" s="141"/>
      <c r="M370" s="130"/>
      <c r="N370" s="64" t="str">
        <f>IF(J370="", "", J370)</f>
        <v/>
      </c>
    </row>
    <row r="371" spans="2:14" ht="50.25" customHeight="1" x14ac:dyDescent="0.35">
      <c r="B371" s="141"/>
      <c r="C371" s="158"/>
      <c r="D371" s="202"/>
      <c r="E371" s="255"/>
      <c r="F371" s="184"/>
      <c r="G371" s="246"/>
      <c r="H371" s="74" t="b">
        <v>0</v>
      </c>
      <c r="I371" s="32" t="s">
        <v>425</v>
      </c>
      <c r="J371" s="45" t="s">
        <v>1624</v>
      </c>
      <c r="K371" s="176"/>
      <c r="L371" s="141"/>
      <c r="M371" s="130"/>
      <c r="N371" s="49" t="str">
        <f>IF(H371=TRUE, I371, "")</f>
        <v/>
      </c>
    </row>
    <row r="372" spans="2:14" ht="50.25" customHeight="1" x14ac:dyDescent="0.35">
      <c r="B372" s="141"/>
      <c r="C372" s="158"/>
      <c r="D372" s="202"/>
      <c r="E372" s="255"/>
      <c r="F372" s="184"/>
      <c r="G372" s="246"/>
      <c r="H372" s="74" t="b">
        <v>0</v>
      </c>
      <c r="I372" s="32" t="s">
        <v>714</v>
      </c>
      <c r="J372" s="48"/>
      <c r="K372" s="176"/>
      <c r="L372" s="141"/>
      <c r="M372" s="130"/>
      <c r="N372" s="64" t="str">
        <f>IF(J372="", "", J372)</f>
        <v/>
      </c>
    </row>
    <row r="373" spans="2:14" ht="50.25" customHeight="1" x14ac:dyDescent="0.35">
      <c r="B373" s="141"/>
      <c r="C373" s="158"/>
      <c r="D373" s="202"/>
      <c r="E373" s="255"/>
      <c r="F373" s="184"/>
      <c r="G373" s="246"/>
      <c r="H373" s="74" t="b">
        <v>0</v>
      </c>
      <c r="I373" s="32" t="s">
        <v>426</v>
      </c>
      <c r="J373" s="45" t="s">
        <v>1625</v>
      </c>
      <c r="K373" s="176"/>
      <c r="L373" s="141"/>
      <c r="M373" s="130"/>
      <c r="N373" s="49" t="str">
        <f>IF(H373=TRUE, I373, "")</f>
        <v/>
      </c>
    </row>
    <row r="374" spans="2:14" ht="50.25" customHeight="1" x14ac:dyDescent="0.35">
      <c r="B374" s="141"/>
      <c r="C374" s="158"/>
      <c r="D374" s="202"/>
      <c r="E374" s="255"/>
      <c r="F374" s="184"/>
      <c r="G374" s="246"/>
      <c r="H374" s="74" t="b">
        <v>0</v>
      </c>
      <c r="I374" s="32" t="s">
        <v>715</v>
      </c>
      <c r="J374" s="48"/>
      <c r="K374" s="176"/>
      <c r="L374" s="141"/>
      <c r="M374" s="130"/>
      <c r="N374" s="64" t="str">
        <f>IF(J374="", "", J374)</f>
        <v/>
      </c>
    </row>
    <row r="375" spans="2:14" ht="50.25" customHeight="1" x14ac:dyDescent="0.35">
      <c r="B375" s="141"/>
      <c r="C375" s="158"/>
      <c r="D375" s="202"/>
      <c r="E375" s="255"/>
      <c r="F375" s="184"/>
      <c r="G375" s="246"/>
      <c r="H375" s="74" t="b">
        <v>0</v>
      </c>
      <c r="I375" s="32" t="s">
        <v>429</v>
      </c>
      <c r="J375" s="45" t="s">
        <v>1626</v>
      </c>
      <c r="K375" s="176"/>
      <c r="L375" s="141"/>
      <c r="M375" s="130"/>
      <c r="N375" s="49" t="str">
        <f>IF(H375=TRUE, I375, "")</f>
        <v/>
      </c>
    </row>
    <row r="376" spans="2:14" ht="50.25" customHeight="1" x14ac:dyDescent="0.35">
      <c r="B376" s="141"/>
      <c r="C376" s="158"/>
      <c r="D376" s="202"/>
      <c r="E376" s="255"/>
      <c r="F376" s="184"/>
      <c r="G376" s="246"/>
      <c r="H376" s="74" t="b">
        <v>0</v>
      </c>
      <c r="I376" s="32" t="s">
        <v>716</v>
      </c>
      <c r="J376" s="48"/>
      <c r="K376" s="176"/>
      <c r="L376" s="141"/>
      <c r="M376" s="130"/>
      <c r="N376" s="64" t="str">
        <f>IF(J376="", "", J376)</f>
        <v/>
      </c>
    </row>
    <row r="377" spans="2:14" ht="50.25" customHeight="1" x14ac:dyDescent="0.35">
      <c r="B377" s="141"/>
      <c r="C377" s="158"/>
      <c r="D377" s="202"/>
      <c r="E377" s="255"/>
      <c r="F377" s="184"/>
      <c r="G377" s="246"/>
      <c r="H377" s="74" t="b">
        <v>0</v>
      </c>
      <c r="I377" s="32" t="s">
        <v>427</v>
      </c>
      <c r="J377" s="45" t="s">
        <v>1627</v>
      </c>
      <c r="K377" s="176"/>
      <c r="L377" s="141"/>
      <c r="M377" s="130"/>
      <c r="N377" s="49" t="str">
        <f>IF(H377=TRUE, I377, "")</f>
        <v/>
      </c>
    </row>
    <row r="378" spans="2:14" ht="50.25" customHeight="1" x14ac:dyDescent="0.35">
      <c r="B378" s="141"/>
      <c r="C378" s="158"/>
      <c r="D378" s="202"/>
      <c r="E378" s="255"/>
      <c r="F378" s="184"/>
      <c r="G378" s="246"/>
      <c r="H378" s="74" t="b">
        <v>0</v>
      </c>
      <c r="I378" s="32" t="s">
        <v>717</v>
      </c>
      <c r="J378" s="48"/>
      <c r="K378" s="176"/>
      <c r="L378" s="141"/>
      <c r="M378" s="130"/>
      <c r="N378" s="64" t="str">
        <f>IF(J378="", "", J378)</f>
        <v/>
      </c>
    </row>
    <row r="379" spans="2:14" ht="50.25" customHeight="1" x14ac:dyDescent="0.35">
      <c r="B379" s="141"/>
      <c r="C379" s="158"/>
      <c r="D379" s="202"/>
      <c r="E379" s="255"/>
      <c r="F379" s="184"/>
      <c r="G379" s="246"/>
      <c r="H379" s="74" t="b">
        <v>0</v>
      </c>
      <c r="I379" s="32" t="s">
        <v>718</v>
      </c>
      <c r="J379" s="48"/>
      <c r="K379" s="176"/>
      <c r="L379" s="141"/>
      <c r="M379" s="130"/>
      <c r="N379" s="64" t="str">
        <f>IF(J379="", "", J379)</f>
        <v/>
      </c>
    </row>
    <row r="380" spans="2:14" ht="50.25" customHeight="1" x14ac:dyDescent="0.35">
      <c r="B380" s="142"/>
      <c r="C380" s="159"/>
      <c r="D380" s="203"/>
      <c r="E380" s="256"/>
      <c r="F380" s="185"/>
      <c r="G380" s="247"/>
      <c r="H380" s="74" t="b">
        <v>0</v>
      </c>
      <c r="I380" s="32" t="s">
        <v>719</v>
      </c>
      <c r="J380" s="48"/>
      <c r="K380" s="177"/>
      <c r="L380" s="142"/>
      <c r="M380" s="131"/>
      <c r="N380" s="64" t="str">
        <f>IF(J380="", "", J380)</f>
        <v/>
      </c>
    </row>
    <row r="381" spans="2:14" ht="143.25" customHeight="1" x14ac:dyDescent="0.35">
      <c r="B381" s="20" t="s">
        <v>202</v>
      </c>
      <c r="C381" s="8"/>
      <c r="D381" s="197" t="s">
        <v>46</v>
      </c>
      <c r="E381" s="157"/>
      <c r="F381" s="12" t="s">
        <v>2030</v>
      </c>
      <c r="G381" s="7" t="s">
        <v>782</v>
      </c>
      <c r="H381" s="45" t="s">
        <v>1628</v>
      </c>
      <c r="I381" s="48"/>
      <c r="J381" s="45" t="s">
        <v>1629</v>
      </c>
      <c r="K381" s="104"/>
      <c r="L381" s="20" t="s">
        <v>1630</v>
      </c>
      <c r="M381" s="59"/>
      <c r="N381" s="49" t="str">
        <f t="shared" ref="N381:N383" si="24">IF(I381="", "Nem ismert.", I381)</f>
        <v>Nem ismert.</v>
      </c>
    </row>
    <row r="382" spans="2:14" ht="85.5" customHeight="1" x14ac:dyDescent="0.35">
      <c r="B382" s="15" t="s">
        <v>206</v>
      </c>
      <c r="C382" s="8"/>
      <c r="D382" s="197"/>
      <c r="E382" s="158"/>
      <c r="F382" s="183" t="s">
        <v>2031</v>
      </c>
      <c r="G382" s="7" t="s">
        <v>207</v>
      </c>
      <c r="H382" s="45" t="s">
        <v>1631</v>
      </c>
      <c r="I382" s="48"/>
      <c r="J382" s="45" t="s">
        <v>1632</v>
      </c>
      <c r="K382" s="104" t="s">
        <v>236</v>
      </c>
      <c r="L382" s="58" t="s">
        <v>1633</v>
      </c>
      <c r="M382" s="59"/>
      <c r="N382" s="49" t="str">
        <f t="shared" si="24"/>
        <v>Nem ismert.</v>
      </c>
    </row>
    <row r="383" spans="2:14" ht="166.5" customHeight="1" x14ac:dyDescent="0.35">
      <c r="B383" s="15" t="s">
        <v>1634</v>
      </c>
      <c r="C383" s="8" t="s">
        <v>1635</v>
      </c>
      <c r="D383" s="197"/>
      <c r="E383" s="158"/>
      <c r="F383" s="184"/>
      <c r="G383" s="9" t="s">
        <v>2059</v>
      </c>
      <c r="H383" s="45" t="s">
        <v>1636</v>
      </c>
      <c r="I383" s="48"/>
      <c r="J383" s="45" t="s">
        <v>1637</v>
      </c>
      <c r="K383" s="106"/>
      <c r="L383" s="58" t="s">
        <v>1638</v>
      </c>
      <c r="M383" s="59" t="s">
        <v>1639</v>
      </c>
      <c r="N383" s="49" t="str">
        <f t="shared" si="24"/>
        <v>Nem ismert.</v>
      </c>
    </row>
    <row r="384" spans="2:14" ht="45" customHeight="1" x14ac:dyDescent="0.35">
      <c r="B384" s="193" t="s">
        <v>1640</v>
      </c>
      <c r="C384" s="157" t="s">
        <v>1641</v>
      </c>
      <c r="D384" s="197"/>
      <c r="E384" s="158"/>
      <c r="F384" s="184"/>
      <c r="G384" s="178" t="s">
        <v>2060</v>
      </c>
      <c r="H384" s="75" t="b">
        <v>0</v>
      </c>
      <c r="I384" s="32" t="s">
        <v>446</v>
      </c>
      <c r="J384" s="45" t="s">
        <v>1642</v>
      </c>
      <c r="K384" s="175"/>
      <c r="L384" s="126" t="s">
        <v>1643</v>
      </c>
      <c r="M384" s="129" t="s">
        <v>1644</v>
      </c>
      <c r="N384" s="49" t="str">
        <f t="shared" ref="N384:N390" si="25">IF(H384=TRUE, I384, "")</f>
        <v/>
      </c>
    </row>
    <row r="385" spans="2:14" ht="45" customHeight="1" x14ac:dyDescent="0.35">
      <c r="B385" s="194"/>
      <c r="C385" s="158"/>
      <c r="D385" s="197"/>
      <c r="E385" s="158"/>
      <c r="F385" s="184"/>
      <c r="G385" s="179"/>
      <c r="H385" s="75" t="b">
        <v>0</v>
      </c>
      <c r="I385" s="32" t="s">
        <v>447</v>
      </c>
      <c r="J385" s="45" t="s">
        <v>1645</v>
      </c>
      <c r="K385" s="181"/>
      <c r="L385" s="127"/>
      <c r="M385" s="130"/>
      <c r="N385" s="49" t="str">
        <f t="shared" si="25"/>
        <v/>
      </c>
    </row>
    <row r="386" spans="2:14" ht="45" customHeight="1" x14ac:dyDescent="0.35">
      <c r="B386" s="194"/>
      <c r="C386" s="158"/>
      <c r="D386" s="197"/>
      <c r="E386" s="158"/>
      <c r="F386" s="184"/>
      <c r="G386" s="179"/>
      <c r="H386" s="75" t="b">
        <v>0</v>
      </c>
      <c r="I386" s="32" t="s">
        <v>448</v>
      </c>
      <c r="J386" s="45" t="s">
        <v>1646</v>
      </c>
      <c r="K386" s="181"/>
      <c r="L386" s="127"/>
      <c r="M386" s="130"/>
      <c r="N386" s="49" t="str">
        <f t="shared" si="25"/>
        <v/>
      </c>
    </row>
    <row r="387" spans="2:14" ht="45" customHeight="1" x14ac:dyDescent="0.35">
      <c r="B387" s="195"/>
      <c r="C387" s="159"/>
      <c r="D387" s="197"/>
      <c r="E387" s="158"/>
      <c r="F387" s="184"/>
      <c r="G387" s="180"/>
      <c r="H387" s="75" t="b">
        <v>0</v>
      </c>
      <c r="I387" s="32" t="s">
        <v>449</v>
      </c>
      <c r="J387" s="45" t="s">
        <v>1647</v>
      </c>
      <c r="K387" s="182"/>
      <c r="L387" s="128"/>
      <c r="M387" s="131"/>
      <c r="N387" s="49" t="str">
        <f t="shared" si="25"/>
        <v/>
      </c>
    </row>
    <row r="388" spans="2:14" ht="45" customHeight="1" x14ac:dyDescent="0.35">
      <c r="B388" s="193" t="s">
        <v>1648</v>
      </c>
      <c r="C388" s="157" t="s">
        <v>1649</v>
      </c>
      <c r="D388" s="197"/>
      <c r="E388" s="158"/>
      <c r="F388" s="184"/>
      <c r="G388" s="178" t="s">
        <v>2061</v>
      </c>
      <c r="H388" s="75" t="b">
        <v>0</v>
      </c>
      <c r="I388" s="32" t="s">
        <v>450</v>
      </c>
      <c r="J388" s="45" t="s">
        <v>1650</v>
      </c>
      <c r="K388" s="190"/>
      <c r="L388" s="126" t="s">
        <v>1651</v>
      </c>
      <c r="M388" s="129" t="s">
        <v>1652</v>
      </c>
      <c r="N388" s="49" t="str">
        <f t="shared" si="25"/>
        <v/>
      </c>
    </row>
    <row r="389" spans="2:14" ht="45" customHeight="1" x14ac:dyDescent="0.35">
      <c r="B389" s="194"/>
      <c r="C389" s="158"/>
      <c r="D389" s="197"/>
      <c r="E389" s="158"/>
      <c r="F389" s="184"/>
      <c r="G389" s="179"/>
      <c r="H389" s="75" t="b">
        <v>0</v>
      </c>
      <c r="I389" s="32" t="s">
        <v>451</v>
      </c>
      <c r="J389" s="45" t="s">
        <v>1653</v>
      </c>
      <c r="K389" s="191"/>
      <c r="L389" s="127"/>
      <c r="M389" s="130"/>
      <c r="N389" s="49" t="str">
        <f t="shared" si="25"/>
        <v/>
      </c>
    </row>
    <row r="390" spans="2:14" ht="45" customHeight="1" x14ac:dyDescent="0.35">
      <c r="B390" s="195"/>
      <c r="C390" s="159"/>
      <c r="D390" s="197"/>
      <c r="E390" s="158"/>
      <c r="F390" s="184"/>
      <c r="G390" s="180"/>
      <c r="H390" s="75" t="b">
        <v>0</v>
      </c>
      <c r="I390" s="32" t="s">
        <v>452</v>
      </c>
      <c r="J390" s="45" t="s">
        <v>1654</v>
      </c>
      <c r="K390" s="192"/>
      <c r="L390" s="128"/>
      <c r="M390" s="131"/>
      <c r="N390" s="49" t="str">
        <f t="shared" si="25"/>
        <v/>
      </c>
    </row>
    <row r="391" spans="2:14" ht="45" customHeight="1" x14ac:dyDescent="0.35">
      <c r="B391" s="193" t="s">
        <v>1655</v>
      </c>
      <c r="C391" s="157" t="s">
        <v>1656</v>
      </c>
      <c r="D391" s="197"/>
      <c r="E391" s="158"/>
      <c r="F391" s="184"/>
      <c r="G391" s="178" t="s">
        <v>2062</v>
      </c>
      <c r="H391" s="75" t="b">
        <v>0</v>
      </c>
      <c r="I391" s="32" t="s">
        <v>453</v>
      </c>
      <c r="J391" s="45" t="s">
        <v>1657</v>
      </c>
      <c r="K391" s="190"/>
      <c r="L391" s="126" t="s">
        <v>1658</v>
      </c>
      <c r="M391" s="129" t="s">
        <v>1659</v>
      </c>
      <c r="N391" s="49" t="str">
        <f>IF($H$394=TRUE,"",IF(H391=TRUE,I391,""))</f>
        <v/>
      </c>
    </row>
    <row r="392" spans="2:14" ht="45" customHeight="1" x14ac:dyDescent="0.35">
      <c r="B392" s="194"/>
      <c r="C392" s="158"/>
      <c r="D392" s="197"/>
      <c r="E392" s="158"/>
      <c r="F392" s="184"/>
      <c r="G392" s="179"/>
      <c r="H392" s="75" t="b">
        <v>0</v>
      </c>
      <c r="I392" s="32" t="s">
        <v>454</v>
      </c>
      <c r="J392" s="45" t="s">
        <v>1660</v>
      </c>
      <c r="K392" s="191"/>
      <c r="L392" s="127"/>
      <c r="M392" s="130"/>
      <c r="N392" s="49" t="str">
        <f>IF($H$394=TRUE,"",IF(H392=TRUE,I392,""))</f>
        <v/>
      </c>
    </row>
    <row r="393" spans="2:14" ht="45" customHeight="1" x14ac:dyDescent="0.35">
      <c r="B393" s="194"/>
      <c r="C393" s="158"/>
      <c r="D393" s="197"/>
      <c r="E393" s="158"/>
      <c r="F393" s="184"/>
      <c r="G393" s="179"/>
      <c r="H393" s="75" t="b">
        <v>0</v>
      </c>
      <c r="I393" s="32" t="s">
        <v>455</v>
      </c>
      <c r="J393" s="45" t="s">
        <v>1661</v>
      </c>
      <c r="K393" s="191"/>
      <c r="L393" s="127"/>
      <c r="M393" s="130"/>
      <c r="N393" s="49" t="str">
        <f>IF($H$394=TRUE,"",IF(H393=TRUE,I393,""))</f>
        <v/>
      </c>
    </row>
    <row r="394" spans="2:14" ht="45" customHeight="1" x14ac:dyDescent="0.35">
      <c r="B394" s="195"/>
      <c r="C394" s="159"/>
      <c r="D394" s="197"/>
      <c r="E394" s="158"/>
      <c r="F394" s="185"/>
      <c r="G394" s="180"/>
      <c r="H394" s="75" t="b">
        <v>0</v>
      </c>
      <c r="I394" s="32" t="s">
        <v>456</v>
      </c>
      <c r="J394" s="45" t="s">
        <v>1662</v>
      </c>
      <c r="K394" s="192"/>
      <c r="L394" s="128"/>
      <c r="M394" s="131"/>
      <c r="N394" s="49" t="str">
        <f>IF(H394=TRUE, I394, "")</f>
        <v/>
      </c>
    </row>
    <row r="395" spans="2:14" ht="144" x14ac:dyDescent="0.35">
      <c r="B395" s="15" t="s">
        <v>208</v>
      </c>
      <c r="C395" s="8"/>
      <c r="D395" s="197"/>
      <c r="E395" s="158"/>
      <c r="F395" s="12" t="s">
        <v>2032</v>
      </c>
      <c r="G395" s="7" t="s">
        <v>224</v>
      </c>
      <c r="H395" s="45" t="s">
        <v>1663</v>
      </c>
      <c r="I395" s="48"/>
      <c r="J395" s="45" t="s">
        <v>1664</v>
      </c>
      <c r="K395" s="104"/>
      <c r="L395" s="58" t="s">
        <v>1665</v>
      </c>
      <c r="M395" s="59"/>
      <c r="N395" s="49" t="str">
        <f>IF(I395="", "Nem ismert.", I395)</f>
        <v>Nem ismert.</v>
      </c>
    </row>
    <row r="396" spans="2:14" ht="177" customHeight="1" x14ac:dyDescent="0.35">
      <c r="B396" s="15" t="s">
        <v>209</v>
      </c>
      <c r="C396" s="8"/>
      <c r="D396" s="197"/>
      <c r="E396" s="159"/>
      <c r="F396" s="12" t="s">
        <v>47</v>
      </c>
      <c r="G396" s="7" t="s">
        <v>210</v>
      </c>
      <c r="H396" s="45" t="s">
        <v>1666</v>
      </c>
      <c r="I396" s="48"/>
      <c r="J396" s="45" t="s">
        <v>1667</v>
      </c>
      <c r="K396" s="104" t="s">
        <v>237</v>
      </c>
      <c r="L396" s="58" t="s">
        <v>1668</v>
      </c>
      <c r="M396" s="59"/>
      <c r="N396" s="49" t="str">
        <f>IF(I396="", "Nem ismert.", I396)</f>
        <v>Nem ismert.</v>
      </c>
    </row>
    <row r="397" spans="2:14" ht="66" customHeight="1" x14ac:dyDescent="0.35">
      <c r="B397" s="15" t="s">
        <v>211</v>
      </c>
      <c r="C397" s="8"/>
      <c r="D397" s="196" t="s">
        <v>24</v>
      </c>
      <c r="E397" s="157"/>
      <c r="F397" s="186" t="s">
        <v>2033</v>
      </c>
      <c r="G397" s="7" t="s">
        <v>212</v>
      </c>
      <c r="H397" s="45" t="s">
        <v>1669</v>
      </c>
      <c r="I397" s="48"/>
      <c r="J397" s="45" t="s">
        <v>1670</v>
      </c>
      <c r="K397" s="104"/>
      <c r="L397" s="58" t="s">
        <v>1671</v>
      </c>
      <c r="M397" s="59"/>
      <c r="N397" s="49" t="str">
        <f>IF(I397="", "Nem ismert.", I397)</f>
        <v>Nem ismert.</v>
      </c>
    </row>
    <row r="398" spans="2:14" ht="30" customHeight="1" x14ac:dyDescent="0.35">
      <c r="B398" s="193" t="s">
        <v>1672</v>
      </c>
      <c r="C398" s="157" t="s">
        <v>1673</v>
      </c>
      <c r="D398" s="196"/>
      <c r="E398" s="158"/>
      <c r="F398" s="186"/>
      <c r="G398" s="178" t="s">
        <v>2063</v>
      </c>
      <c r="H398" s="75"/>
      <c r="I398" s="32" t="s">
        <v>457</v>
      </c>
      <c r="J398" s="45" t="s">
        <v>1674</v>
      </c>
      <c r="K398" s="190"/>
      <c r="L398" s="126" t="s">
        <v>1675</v>
      </c>
      <c r="M398" s="129" t="s">
        <v>1676</v>
      </c>
      <c r="N398" s="49" t="str">
        <f t="shared" ref="N398:N407" si="26">IF(H398=TRUE, I398, "")</f>
        <v/>
      </c>
    </row>
    <row r="399" spans="2:14" ht="30" customHeight="1" x14ac:dyDescent="0.35">
      <c r="B399" s="194"/>
      <c r="C399" s="158"/>
      <c r="D399" s="196"/>
      <c r="E399" s="158"/>
      <c r="F399" s="186"/>
      <c r="G399" s="179"/>
      <c r="H399" s="75"/>
      <c r="I399" s="32" t="s">
        <v>458</v>
      </c>
      <c r="J399" s="45" t="s">
        <v>1677</v>
      </c>
      <c r="K399" s="191"/>
      <c r="L399" s="127"/>
      <c r="M399" s="130"/>
      <c r="N399" s="49" t="str">
        <f t="shared" si="26"/>
        <v/>
      </c>
    </row>
    <row r="400" spans="2:14" ht="30" customHeight="1" x14ac:dyDescent="0.35">
      <c r="B400" s="194"/>
      <c r="C400" s="158"/>
      <c r="D400" s="196"/>
      <c r="E400" s="158"/>
      <c r="F400" s="186"/>
      <c r="G400" s="179"/>
      <c r="H400" s="75"/>
      <c r="I400" s="32" t="s">
        <v>459</v>
      </c>
      <c r="J400" s="45" t="s">
        <v>1678</v>
      </c>
      <c r="K400" s="191"/>
      <c r="L400" s="127"/>
      <c r="M400" s="130"/>
      <c r="N400" s="49" t="str">
        <f t="shared" si="26"/>
        <v/>
      </c>
    </row>
    <row r="401" spans="2:14" ht="30" customHeight="1" x14ac:dyDescent="0.35">
      <c r="B401" s="194"/>
      <c r="C401" s="158"/>
      <c r="D401" s="196"/>
      <c r="E401" s="158"/>
      <c r="F401" s="186"/>
      <c r="G401" s="179"/>
      <c r="H401" s="75"/>
      <c r="I401" s="32" t="s">
        <v>460</v>
      </c>
      <c r="J401" s="45" t="s">
        <v>1679</v>
      </c>
      <c r="K401" s="191"/>
      <c r="L401" s="127"/>
      <c r="M401" s="130"/>
      <c r="N401" s="49" t="str">
        <f t="shared" si="26"/>
        <v/>
      </c>
    </row>
    <row r="402" spans="2:14" ht="30" customHeight="1" x14ac:dyDescent="0.35">
      <c r="B402" s="194"/>
      <c r="C402" s="158"/>
      <c r="D402" s="196"/>
      <c r="E402" s="158"/>
      <c r="F402" s="186"/>
      <c r="G402" s="179"/>
      <c r="H402" s="75"/>
      <c r="I402" s="32" t="s">
        <v>461</v>
      </c>
      <c r="J402" s="45" t="s">
        <v>1680</v>
      </c>
      <c r="K402" s="191"/>
      <c r="L402" s="127"/>
      <c r="M402" s="130"/>
      <c r="N402" s="49" t="str">
        <f t="shared" si="26"/>
        <v/>
      </c>
    </row>
    <row r="403" spans="2:14" ht="30" customHeight="1" x14ac:dyDescent="0.35">
      <c r="B403" s="194"/>
      <c r="C403" s="158"/>
      <c r="D403" s="196"/>
      <c r="E403" s="158"/>
      <c r="F403" s="186"/>
      <c r="G403" s="179"/>
      <c r="H403" s="75"/>
      <c r="I403" s="32" t="s">
        <v>462</v>
      </c>
      <c r="J403" s="45" t="s">
        <v>1681</v>
      </c>
      <c r="K403" s="191"/>
      <c r="L403" s="127"/>
      <c r="M403" s="130"/>
      <c r="N403" s="49" t="str">
        <f t="shared" si="26"/>
        <v/>
      </c>
    </row>
    <row r="404" spans="2:14" ht="30" customHeight="1" x14ac:dyDescent="0.35">
      <c r="B404" s="194"/>
      <c r="C404" s="158"/>
      <c r="D404" s="196"/>
      <c r="E404" s="158"/>
      <c r="F404" s="186"/>
      <c r="G404" s="179"/>
      <c r="H404" s="75"/>
      <c r="I404" s="32" t="s">
        <v>463</v>
      </c>
      <c r="J404" s="45" t="s">
        <v>1682</v>
      </c>
      <c r="K404" s="191"/>
      <c r="L404" s="127"/>
      <c r="M404" s="130"/>
      <c r="N404" s="49" t="str">
        <f t="shared" si="26"/>
        <v/>
      </c>
    </row>
    <row r="405" spans="2:14" ht="30" customHeight="1" x14ac:dyDescent="0.35">
      <c r="B405" s="194"/>
      <c r="C405" s="158"/>
      <c r="D405" s="196"/>
      <c r="E405" s="158"/>
      <c r="F405" s="186"/>
      <c r="G405" s="179"/>
      <c r="H405" s="75"/>
      <c r="I405" s="32" t="s">
        <v>464</v>
      </c>
      <c r="J405" s="45" t="s">
        <v>1683</v>
      </c>
      <c r="K405" s="191"/>
      <c r="L405" s="127"/>
      <c r="M405" s="130"/>
      <c r="N405" s="49" t="str">
        <f t="shared" si="26"/>
        <v/>
      </c>
    </row>
    <row r="406" spans="2:14" ht="30" customHeight="1" x14ac:dyDescent="0.35">
      <c r="B406" s="194"/>
      <c r="C406" s="158"/>
      <c r="D406" s="196"/>
      <c r="E406" s="158"/>
      <c r="F406" s="186"/>
      <c r="G406" s="179"/>
      <c r="H406" s="75" t="b">
        <v>0</v>
      </c>
      <c r="I406" s="32" t="s">
        <v>465</v>
      </c>
      <c r="J406" s="45" t="s">
        <v>1684</v>
      </c>
      <c r="K406" s="191"/>
      <c r="L406" s="127"/>
      <c r="M406" s="130"/>
      <c r="N406" s="49" t="str">
        <f t="shared" si="26"/>
        <v/>
      </c>
    </row>
    <row r="407" spans="2:14" ht="30" customHeight="1" x14ac:dyDescent="0.35">
      <c r="B407" s="195"/>
      <c r="C407" s="159"/>
      <c r="D407" s="196"/>
      <c r="E407" s="158"/>
      <c r="F407" s="186"/>
      <c r="G407" s="180"/>
      <c r="H407" s="75" t="b">
        <v>0</v>
      </c>
      <c r="I407" s="32" t="s">
        <v>466</v>
      </c>
      <c r="J407" s="45" t="s">
        <v>1685</v>
      </c>
      <c r="K407" s="192"/>
      <c r="L407" s="128"/>
      <c r="M407" s="131"/>
      <c r="N407" s="49" t="str">
        <f t="shared" si="26"/>
        <v/>
      </c>
    </row>
    <row r="408" spans="2:14" ht="75" customHeight="1" x14ac:dyDescent="0.35">
      <c r="B408" s="15" t="s">
        <v>1686</v>
      </c>
      <c r="C408" s="8" t="s">
        <v>1687</v>
      </c>
      <c r="D408" s="196"/>
      <c r="E408" s="158"/>
      <c r="F408" s="186"/>
      <c r="G408" s="9" t="s">
        <v>2034</v>
      </c>
      <c r="H408" s="45" t="s">
        <v>1688</v>
      </c>
      <c r="I408" s="48"/>
      <c r="J408" s="45" t="s">
        <v>1689</v>
      </c>
      <c r="K408" s="106"/>
      <c r="L408" s="58" t="s">
        <v>1690</v>
      </c>
      <c r="M408" s="59" t="s">
        <v>1691</v>
      </c>
      <c r="N408" s="49"/>
    </row>
    <row r="409" spans="2:14" ht="35.25" customHeight="1" x14ac:dyDescent="0.35">
      <c r="B409" s="193" t="s">
        <v>213</v>
      </c>
      <c r="C409" s="157"/>
      <c r="D409" s="196"/>
      <c r="E409" s="158"/>
      <c r="F409" s="186" t="s">
        <v>48</v>
      </c>
      <c r="G409" s="172" t="s">
        <v>2064</v>
      </c>
      <c r="H409" s="76" t="b">
        <v>0</v>
      </c>
      <c r="I409" s="32" t="s">
        <v>467</v>
      </c>
      <c r="J409" s="45" t="s">
        <v>1692</v>
      </c>
      <c r="K409" s="187"/>
      <c r="L409" s="126" t="s">
        <v>1693</v>
      </c>
      <c r="M409" s="129"/>
      <c r="N409" s="49" t="str">
        <f t="shared" ref="N409:N416" si="27">IF($H$418=TRUE,"",IF(H409=TRUE,I409,""))</f>
        <v/>
      </c>
    </row>
    <row r="410" spans="2:14" ht="35.25" customHeight="1" x14ac:dyDescent="0.35">
      <c r="B410" s="194"/>
      <c r="C410" s="158"/>
      <c r="D410" s="196"/>
      <c r="E410" s="158"/>
      <c r="F410" s="186"/>
      <c r="G410" s="173"/>
      <c r="H410" s="76" t="b">
        <v>0</v>
      </c>
      <c r="I410" s="32" t="s">
        <v>468</v>
      </c>
      <c r="J410" s="45" t="s">
        <v>1694</v>
      </c>
      <c r="K410" s="188"/>
      <c r="L410" s="127"/>
      <c r="M410" s="130"/>
      <c r="N410" s="49" t="str">
        <f t="shared" si="27"/>
        <v/>
      </c>
    </row>
    <row r="411" spans="2:14" ht="35.25" customHeight="1" x14ac:dyDescent="0.35">
      <c r="B411" s="194"/>
      <c r="C411" s="158"/>
      <c r="D411" s="196"/>
      <c r="E411" s="158"/>
      <c r="F411" s="186"/>
      <c r="G411" s="173"/>
      <c r="H411" s="76" t="b">
        <v>0</v>
      </c>
      <c r="I411" s="32" t="s">
        <v>469</v>
      </c>
      <c r="J411" s="45" t="s">
        <v>1695</v>
      </c>
      <c r="K411" s="188"/>
      <c r="L411" s="127"/>
      <c r="M411" s="130"/>
      <c r="N411" s="49" t="str">
        <f t="shared" si="27"/>
        <v/>
      </c>
    </row>
    <row r="412" spans="2:14" ht="35.25" customHeight="1" x14ac:dyDescent="0.35">
      <c r="B412" s="194"/>
      <c r="C412" s="158"/>
      <c r="D412" s="196"/>
      <c r="E412" s="158"/>
      <c r="F412" s="186"/>
      <c r="G412" s="173"/>
      <c r="H412" s="76" t="b">
        <v>0</v>
      </c>
      <c r="I412" s="32" t="s">
        <v>470</v>
      </c>
      <c r="J412" s="45" t="s">
        <v>1696</v>
      </c>
      <c r="K412" s="188"/>
      <c r="L412" s="127"/>
      <c r="M412" s="130"/>
      <c r="N412" s="49" t="str">
        <f t="shared" si="27"/>
        <v/>
      </c>
    </row>
    <row r="413" spans="2:14" ht="35.25" customHeight="1" x14ac:dyDescent="0.35">
      <c r="B413" s="194"/>
      <c r="C413" s="158"/>
      <c r="D413" s="196"/>
      <c r="E413" s="158"/>
      <c r="F413" s="186"/>
      <c r="G413" s="173"/>
      <c r="H413" s="76" t="b">
        <v>0</v>
      </c>
      <c r="I413" s="32" t="s">
        <v>471</v>
      </c>
      <c r="J413" s="45" t="s">
        <v>1697</v>
      </c>
      <c r="K413" s="188"/>
      <c r="L413" s="127"/>
      <c r="M413" s="130"/>
      <c r="N413" s="49" t="str">
        <f t="shared" si="27"/>
        <v/>
      </c>
    </row>
    <row r="414" spans="2:14" ht="35.25" customHeight="1" x14ac:dyDescent="0.35">
      <c r="B414" s="194"/>
      <c r="C414" s="158"/>
      <c r="D414" s="196"/>
      <c r="E414" s="158"/>
      <c r="F414" s="186"/>
      <c r="G414" s="173"/>
      <c r="H414" s="76" t="b">
        <v>0</v>
      </c>
      <c r="I414" s="32" t="s">
        <v>472</v>
      </c>
      <c r="J414" s="45" t="s">
        <v>1698</v>
      </c>
      <c r="K414" s="188"/>
      <c r="L414" s="127"/>
      <c r="M414" s="130"/>
      <c r="N414" s="49" t="str">
        <f t="shared" si="27"/>
        <v/>
      </c>
    </row>
    <row r="415" spans="2:14" ht="35.25" customHeight="1" x14ac:dyDescent="0.35">
      <c r="B415" s="194"/>
      <c r="C415" s="158"/>
      <c r="D415" s="196"/>
      <c r="E415" s="158"/>
      <c r="F415" s="186"/>
      <c r="G415" s="173"/>
      <c r="H415" s="76" t="b">
        <v>0</v>
      </c>
      <c r="I415" s="32" t="s">
        <v>473</v>
      </c>
      <c r="J415" s="45" t="s">
        <v>1699</v>
      </c>
      <c r="K415" s="188"/>
      <c r="L415" s="127"/>
      <c r="M415" s="130"/>
      <c r="N415" s="49" t="str">
        <f t="shared" si="27"/>
        <v/>
      </c>
    </row>
    <row r="416" spans="2:14" ht="35.25" customHeight="1" x14ac:dyDescent="0.35">
      <c r="B416" s="194"/>
      <c r="C416" s="158"/>
      <c r="D416" s="196"/>
      <c r="E416" s="158"/>
      <c r="F416" s="186"/>
      <c r="G416" s="173"/>
      <c r="H416" s="76" t="b">
        <v>0</v>
      </c>
      <c r="I416" s="32" t="s">
        <v>474</v>
      </c>
      <c r="J416" s="45" t="s">
        <v>1700</v>
      </c>
      <c r="K416" s="188"/>
      <c r="L416" s="127"/>
      <c r="M416" s="130"/>
      <c r="N416" s="49" t="str">
        <f t="shared" si="27"/>
        <v/>
      </c>
    </row>
    <row r="417" spans="2:14" ht="35.25" customHeight="1" x14ac:dyDescent="0.35">
      <c r="B417" s="194"/>
      <c r="C417" s="158"/>
      <c r="D417" s="196"/>
      <c r="E417" s="158"/>
      <c r="F417" s="186"/>
      <c r="G417" s="173"/>
      <c r="H417" s="76" t="b">
        <v>0</v>
      </c>
      <c r="I417" s="32" t="s">
        <v>720</v>
      </c>
      <c r="J417" s="48"/>
      <c r="K417" s="188"/>
      <c r="L417" s="127"/>
      <c r="M417" s="130"/>
      <c r="N417" s="64" t="str">
        <f>IF(J417="", "", J417)</f>
        <v/>
      </c>
    </row>
    <row r="418" spans="2:14" ht="35.25" customHeight="1" x14ac:dyDescent="0.35">
      <c r="B418" s="195"/>
      <c r="C418" s="159"/>
      <c r="D418" s="196"/>
      <c r="E418" s="158"/>
      <c r="F418" s="186"/>
      <c r="G418" s="174"/>
      <c r="H418" s="76" t="b">
        <v>0</v>
      </c>
      <c r="I418" s="32" t="s">
        <v>1701</v>
      </c>
      <c r="J418" s="45" t="s">
        <v>1702</v>
      </c>
      <c r="K418" s="189"/>
      <c r="L418" s="128"/>
      <c r="M418" s="131"/>
      <c r="N418" s="49" t="str">
        <f>IF(H418=TRUE, I418, "")</f>
        <v/>
      </c>
    </row>
    <row r="419" spans="2:14" ht="108" x14ac:dyDescent="0.35">
      <c r="B419" s="15" t="s">
        <v>1703</v>
      </c>
      <c r="C419" s="8" t="s">
        <v>1704</v>
      </c>
      <c r="D419" s="196"/>
      <c r="E419" s="159"/>
      <c r="F419" s="186"/>
      <c r="G419" s="9" t="s">
        <v>756</v>
      </c>
      <c r="H419" s="45" t="s">
        <v>1705</v>
      </c>
      <c r="I419" s="48"/>
      <c r="J419" s="45" t="s">
        <v>1706</v>
      </c>
      <c r="K419" s="106"/>
      <c r="L419" s="58" t="s">
        <v>1707</v>
      </c>
      <c r="M419" s="59" t="s">
        <v>1708</v>
      </c>
      <c r="N419" s="49" t="str">
        <f>IF(I419="", "Nem ismert.", I419)</f>
        <v>Nem ismert.</v>
      </c>
    </row>
    <row r="420" spans="2:14" ht="72.75" customHeight="1" x14ac:dyDescent="0.35">
      <c r="B420" s="121" t="s">
        <v>215</v>
      </c>
      <c r="C420" s="8"/>
      <c r="D420" s="115" t="s">
        <v>2108</v>
      </c>
      <c r="E420" s="113"/>
      <c r="F420" s="114" t="s">
        <v>49</v>
      </c>
      <c r="G420" s="7" t="s">
        <v>216</v>
      </c>
      <c r="H420" s="45" t="s">
        <v>1709</v>
      </c>
      <c r="I420" s="48"/>
      <c r="J420" s="45" t="s">
        <v>1710</v>
      </c>
      <c r="K420" s="104" t="s">
        <v>784</v>
      </c>
      <c r="L420" s="58" t="s">
        <v>1711</v>
      </c>
      <c r="M420" s="59"/>
      <c r="N420" s="49" t="str">
        <f>IF(I420="", "Nem ismert.", I420)</f>
        <v>Nem ismert.</v>
      </c>
    </row>
    <row r="421" spans="2:14" ht="42.75" customHeight="1" x14ac:dyDescent="0.35">
      <c r="B421" s="160" t="s">
        <v>217</v>
      </c>
      <c r="C421" s="157"/>
      <c r="D421" s="163" t="s">
        <v>726</v>
      </c>
      <c r="E421" s="157"/>
      <c r="F421" s="135"/>
      <c r="G421" s="172" t="s">
        <v>2065</v>
      </c>
      <c r="H421" s="75" t="b">
        <v>0</v>
      </c>
      <c r="I421" s="32" t="s">
        <v>489</v>
      </c>
      <c r="J421" s="45" t="s">
        <v>1712</v>
      </c>
      <c r="K421" s="175" t="s">
        <v>219</v>
      </c>
      <c r="L421" s="126" t="s">
        <v>1713</v>
      </c>
      <c r="M421" s="129"/>
      <c r="N421" s="49" t="str">
        <f>IF($H$426=TRUE,"",IF(H421=TRUE,I421,""))</f>
        <v/>
      </c>
    </row>
    <row r="422" spans="2:14" ht="42.75" customHeight="1" x14ac:dyDescent="0.35">
      <c r="B422" s="161"/>
      <c r="C422" s="158"/>
      <c r="D422" s="164"/>
      <c r="E422" s="158"/>
      <c r="F422" s="146"/>
      <c r="G422" s="173"/>
      <c r="H422" s="75" t="b">
        <v>0</v>
      </c>
      <c r="I422" s="32" t="s">
        <v>490</v>
      </c>
      <c r="J422" s="45" t="s">
        <v>1714</v>
      </c>
      <c r="K422" s="176"/>
      <c r="L422" s="127"/>
      <c r="M422" s="130"/>
      <c r="N422" s="49" t="str">
        <f>IF($H$426=TRUE,"",IF(H422=TRUE,I422,""))</f>
        <v/>
      </c>
    </row>
    <row r="423" spans="2:14" ht="42.75" customHeight="1" x14ac:dyDescent="0.35">
      <c r="B423" s="161"/>
      <c r="C423" s="158"/>
      <c r="D423" s="164"/>
      <c r="E423" s="158"/>
      <c r="F423" s="146"/>
      <c r="G423" s="173"/>
      <c r="H423" s="75" t="b">
        <v>0</v>
      </c>
      <c r="I423" s="32" t="s">
        <v>491</v>
      </c>
      <c r="J423" s="45" t="s">
        <v>1715</v>
      </c>
      <c r="K423" s="176"/>
      <c r="L423" s="127"/>
      <c r="M423" s="130"/>
      <c r="N423" s="49" t="str">
        <f>IF($H$426=TRUE,"",IF(H423=TRUE,I423,""))</f>
        <v/>
      </c>
    </row>
    <row r="424" spans="2:14" ht="42.75" customHeight="1" x14ac:dyDescent="0.35">
      <c r="B424" s="161"/>
      <c r="C424" s="158"/>
      <c r="D424" s="164"/>
      <c r="E424" s="158"/>
      <c r="F424" s="146"/>
      <c r="G424" s="173"/>
      <c r="H424" s="75" t="b">
        <v>0</v>
      </c>
      <c r="I424" s="32" t="s">
        <v>492</v>
      </c>
      <c r="J424" s="45" t="s">
        <v>1716</v>
      </c>
      <c r="K424" s="176"/>
      <c r="L424" s="127"/>
      <c r="M424" s="130"/>
      <c r="N424" s="49" t="str">
        <f>IF($H$426=TRUE,"",IF(H424=TRUE,I424,""))</f>
        <v/>
      </c>
    </row>
    <row r="425" spans="2:14" ht="42.75" customHeight="1" x14ac:dyDescent="0.35">
      <c r="B425" s="161"/>
      <c r="C425" s="158"/>
      <c r="D425" s="164"/>
      <c r="E425" s="158"/>
      <c r="F425" s="146"/>
      <c r="G425" s="173"/>
      <c r="H425" s="75" t="b">
        <v>0</v>
      </c>
      <c r="I425" s="32" t="s">
        <v>493</v>
      </c>
      <c r="J425" s="45" t="s">
        <v>1717</v>
      </c>
      <c r="K425" s="176"/>
      <c r="L425" s="127"/>
      <c r="M425" s="130"/>
      <c r="N425" s="49" t="str">
        <f>IF($H$426=TRUE,"",IF(H425=TRUE,I425,""))</f>
        <v/>
      </c>
    </row>
    <row r="426" spans="2:14" ht="42.75" customHeight="1" x14ac:dyDescent="0.35">
      <c r="B426" s="162"/>
      <c r="C426" s="159"/>
      <c r="D426" s="164"/>
      <c r="E426" s="158"/>
      <c r="F426" s="136"/>
      <c r="G426" s="174"/>
      <c r="H426" s="75" t="b">
        <v>0</v>
      </c>
      <c r="I426" s="32" t="s">
        <v>267</v>
      </c>
      <c r="J426" s="45" t="s">
        <v>1718</v>
      </c>
      <c r="K426" s="177"/>
      <c r="L426" s="128"/>
      <c r="M426" s="131"/>
      <c r="N426" s="49" t="str">
        <f>IF(H426=TRUE, I426, "")</f>
        <v/>
      </c>
    </row>
    <row r="427" spans="2:14" ht="75" customHeight="1" x14ac:dyDescent="0.35">
      <c r="B427" s="160" t="s">
        <v>218</v>
      </c>
      <c r="C427" s="157"/>
      <c r="D427" s="164"/>
      <c r="E427" s="158"/>
      <c r="F427" s="169"/>
      <c r="G427" s="172" t="s">
        <v>220</v>
      </c>
      <c r="H427" s="75" t="b">
        <v>0</v>
      </c>
      <c r="I427" s="32" t="s">
        <v>785</v>
      </c>
      <c r="J427" s="48"/>
      <c r="K427" s="166" t="s">
        <v>221</v>
      </c>
      <c r="L427" s="126" t="s">
        <v>1719</v>
      </c>
      <c r="M427" s="129"/>
      <c r="N427" s="64" t="str">
        <f>IF(J427="", "", J427)</f>
        <v/>
      </c>
    </row>
    <row r="428" spans="2:14" ht="75" customHeight="1" x14ac:dyDescent="0.35">
      <c r="B428" s="161"/>
      <c r="C428" s="158"/>
      <c r="D428" s="164"/>
      <c r="E428" s="158"/>
      <c r="F428" s="170"/>
      <c r="G428" s="173"/>
      <c r="H428" s="75" t="b">
        <v>0</v>
      </c>
      <c r="I428" s="32" t="s">
        <v>725</v>
      </c>
      <c r="J428" s="48"/>
      <c r="K428" s="167"/>
      <c r="L428" s="127"/>
      <c r="M428" s="130"/>
      <c r="N428" s="64" t="str">
        <f>IF(J428="", "", J428)</f>
        <v/>
      </c>
    </row>
    <row r="429" spans="2:14" ht="75" customHeight="1" x14ac:dyDescent="0.35">
      <c r="B429" s="162"/>
      <c r="C429" s="159"/>
      <c r="D429" s="165"/>
      <c r="E429" s="159"/>
      <c r="F429" s="171"/>
      <c r="G429" s="174"/>
      <c r="H429" s="75" t="b">
        <v>0</v>
      </c>
      <c r="I429" s="32" t="s">
        <v>1720</v>
      </c>
      <c r="J429" s="45" t="s">
        <v>1721</v>
      </c>
      <c r="K429" s="168"/>
      <c r="L429" s="128"/>
      <c r="M429" s="131"/>
      <c r="N429" s="49" t="str">
        <f>IF(H429=TRUE, I429, "")</f>
        <v/>
      </c>
    </row>
  </sheetData>
  <sheetProtection algorithmName="SHA-512" hashValue="OAUqoC6lKtJFPw7vcpUNOANXpc/7OfwhSQTwRRhmHVuLVO1uTXvrQ0LlrJcqybEDsADZ+lrbrrSSnsGWsjW+gw==" saltValue="y0BufdYPWjr+3w2b/0IXOQ==" spinCount="100000" sheet="1" objects="1" scenarios="1"/>
  <mergeCells count="303">
    <mergeCell ref="K234:K241"/>
    <mergeCell ref="G234:G241"/>
    <mergeCell ref="F196:F223"/>
    <mergeCell ref="F224:F225"/>
    <mergeCell ref="K227:K230"/>
    <mergeCell ref="K231:K232"/>
    <mergeCell ref="G231:G232"/>
    <mergeCell ref="G227:G230"/>
    <mergeCell ref="F233:F242"/>
    <mergeCell ref="L43:L44"/>
    <mergeCell ref="L45:L74"/>
    <mergeCell ref="K182:K193"/>
    <mergeCell ref="G196:G221"/>
    <mergeCell ref="K196:K221"/>
    <mergeCell ref="G222:G223"/>
    <mergeCell ref="G182:G193"/>
    <mergeCell ref="F182:F193"/>
    <mergeCell ref="K171:K174"/>
    <mergeCell ref="K175:K180"/>
    <mergeCell ref="G175:G180"/>
    <mergeCell ref="F169:F180"/>
    <mergeCell ref="G171:G174"/>
    <mergeCell ref="K131:K164"/>
    <mergeCell ref="K98:K129"/>
    <mergeCell ref="H168:I168"/>
    <mergeCell ref="H76:J76"/>
    <mergeCell ref="J79:J80"/>
    <mergeCell ref="K79:K80"/>
    <mergeCell ref="F39:F74"/>
    <mergeCell ref="G79:G80"/>
    <mergeCell ref="G131:G164"/>
    <mergeCell ref="G98:G129"/>
    <mergeCell ref="M45:M74"/>
    <mergeCell ref="G45:G74"/>
    <mergeCell ref="E84:E96"/>
    <mergeCell ref="E227:E232"/>
    <mergeCell ref="F246:F247"/>
    <mergeCell ref="G246:G247"/>
    <mergeCell ref="F287:F288"/>
    <mergeCell ref="F255:F257"/>
    <mergeCell ref="E224:E225"/>
    <mergeCell ref="E39:E83"/>
    <mergeCell ref="M43:M44"/>
    <mergeCell ref="K43:K44"/>
    <mergeCell ref="G43:G44"/>
    <mergeCell ref="L39:L40"/>
    <mergeCell ref="M39:M40"/>
    <mergeCell ref="G41:G42"/>
    <mergeCell ref="K41:K42"/>
    <mergeCell ref="G39:G40"/>
    <mergeCell ref="K39:K40"/>
    <mergeCell ref="L41:L42"/>
    <mergeCell ref="M41:M42"/>
    <mergeCell ref="K246:K247"/>
    <mergeCell ref="L246:L247"/>
    <mergeCell ref="M246:M247"/>
    <mergeCell ref="F227:F232"/>
    <mergeCell ref="F78:F83"/>
    <mergeCell ref="F166:F168"/>
    <mergeCell ref="F243:F244"/>
    <mergeCell ref="F248:F254"/>
    <mergeCell ref="B227:B230"/>
    <mergeCell ref="C227:C230"/>
    <mergeCell ref="G256:G257"/>
    <mergeCell ref="B231:B232"/>
    <mergeCell ref="C231:C232"/>
    <mergeCell ref="B256:B257"/>
    <mergeCell ref="C256:C257"/>
    <mergeCell ref="B234:B241"/>
    <mergeCell ref="B79:B80"/>
    <mergeCell ref="C79:C80"/>
    <mergeCell ref="D27:D83"/>
    <mergeCell ref="B175:B180"/>
    <mergeCell ref="C175:C180"/>
    <mergeCell ref="B182:B193"/>
    <mergeCell ref="C182:C193"/>
    <mergeCell ref="E182:E193"/>
    <mergeCell ref="E165:E180"/>
    <mergeCell ref="D165:D180"/>
    <mergeCell ref="D181:D225"/>
    <mergeCell ref="B5:B8"/>
    <mergeCell ref="C5:C8"/>
    <mergeCell ref="K2:K3"/>
    <mergeCell ref="H2:J3"/>
    <mergeCell ref="G5:G8"/>
    <mergeCell ref="K5:K8"/>
    <mergeCell ref="K9:K12"/>
    <mergeCell ref="F5:F26"/>
    <mergeCell ref="K13:K23"/>
    <mergeCell ref="G9:G12"/>
    <mergeCell ref="G2:G3"/>
    <mergeCell ref="B2:C3"/>
    <mergeCell ref="D2:D3"/>
    <mergeCell ref="E2:E3"/>
    <mergeCell ref="F2:F3"/>
    <mergeCell ref="D5:D26"/>
    <mergeCell ref="E5:E26"/>
    <mergeCell ref="B13:B23"/>
    <mergeCell ref="B9:B12"/>
    <mergeCell ref="C9:C12"/>
    <mergeCell ref="G13:G23"/>
    <mergeCell ref="K45:K74"/>
    <mergeCell ref="C34:C38"/>
    <mergeCell ref="F28:F32"/>
    <mergeCell ref="K28:K31"/>
    <mergeCell ref="G28:G31"/>
    <mergeCell ref="F34:F38"/>
    <mergeCell ref="G34:G38"/>
    <mergeCell ref="C13:C23"/>
    <mergeCell ref="C45:C74"/>
    <mergeCell ref="E27:E33"/>
    <mergeCell ref="K34:K38"/>
    <mergeCell ref="B43:B44"/>
    <mergeCell ref="C43:C44"/>
    <mergeCell ref="B28:B31"/>
    <mergeCell ref="C28:C31"/>
    <mergeCell ref="B41:B42"/>
    <mergeCell ref="C41:C42"/>
    <mergeCell ref="B34:B38"/>
    <mergeCell ref="B171:B174"/>
    <mergeCell ref="C171:C174"/>
    <mergeCell ref="K167:K168"/>
    <mergeCell ref="G167:G168"/>
    <mergeCell ref="B167:B168"/>
    <mergeCell ref="C167:C168"/>
    <mergeCell ref="E34:E38"/>
    <mergeCell ref="D98:D164"/>
    <mergeCell ref="E98:E164"/>
    <mergeCell ref="F98:F164"/>
    <mergeCell ref="F75:F76"/>
    <mergeCell ref="B39:B40"/>
    <mergeCell ref="C39:C40"/>
    <mergeCell ref="K75:K76"/>
    <mergeCell ref="B45:B74"/>
    <mergeCell ref="C131:C164"/>
    <mergeCell ref="B131:B164"/>
    <mergeCell ref="B98:B129"/>
    <mergeCell ref="C98:C129"/>
    <mergeCell ref="F95:F96"/>
    <mergeCell ref="D84:D97"/>
    <mergeCell ref="F84:F85"/>
    <mergeCell ref="F90:F92"/>
    <mergeCell ref="B333:B334"/>
    <mergeCell ref="B336:B342"/>
    <mergeCell ref="C196:C221"/>
    <mergeCell ref="D233:D247"/>
    <mergeCell ref="E233:E247"/>
    <mergeCell ref="D258:D343"/>
    <mergeCell ref="E196:E223"/>
    <mergeCell ref="D227:D232"/>
    <mergeCell ref="D248:D257"/>
    <mergeCell ref="C234:C241"/>
    <mergeCell ref="B269:B282"/>
    <mergeCell ref="B290:B293"/>
    <mergeCell ref="C294:C332"/>
    <mergeCell ref="C269:C282"/>
    <mergeCell ref="C290:C293"/>
    <mergeCell ref="B294:B332"/>
    <mergeCell ref="B246:B247"/>
    <mergeCell ref="C246:C247"/>
    <mergeCell ref="E258:E343"/>
    <mergeCell ref="E248:E257"/>
    <mergeCell ref="C222:C223"/>
    <mergeCell ref="B222:B223"/>
    <mergeCell ref="B196:B221"/>
    <mergeCell ref="K294:K332"/>
    <mergeCell ref="K255:K257"/>
    <mergeCell ref="G269:G282"/>
    <mergeCell ref="F269:F282"/>
    <mergeCell ref="K269:K282"/>
    <mergeCell ref="K290:K293"/>
    <mergeCell ref="G290:G293"/>
    <mergeCell ref="F290:F293"/>
    <mergeCell ref="C336:C342"/>
    <mergeCell ref="C333:C334"/>
    <mergeCell ref="F294:F342"/>
    <mergeCell ref="K336:K342"/>
    <mergeCell ref="K333:K334"/>
    <mergeCell ref="G333:G334"/>
    <mergeCell ref="B384:B387"/>
    <mergeCell ref="C384:C387"/>
    <mergeCell ref="D381:D396"/>
    <mergeCell ref="E381:E396"/>
    <mergeCell ref="K364:K380"/>
    <mergeCell ref="G345:G354"/>
    <mergeCell ref="B364:B380"/>
    <mergeCell ref="C364:C380"/>
    <mergeCell ref="B345:B354"/>
    <mergeCell ref="C345:C354"/>
    <mergeCell ref="D345:D380"/>
    <mergeCell ref="B355:B363"/>
    <mergeCell ref="C355:C363"/>
    <mergeCell ref="K355:K363"/>
    <mergeCell ref="G364:G380"/>
    <mergeCell ref="F345:F380"/>
    <mergeCell ref="G355:G363"/>
    <mergeCell ref="E345:E380"/>
    <mergeCell ref="K345:K354"/>
    <mergeCell ref="K398:K407"/>
    <mergeCell ref="K391:K394"/>
    <mergeCell ref="K388:K390"/>
    <mergeCell ref="B398:B407"/>
    <mergeCell ref="C398:C407"/>
    <mergeCell ref="D397:D419"/>
    <mergeCell ref="C409:C418"/>
    <mergeCell ref="B409:B418"/>
    <mergeCell ref="E397:E419"/>
    <mergeCell ref="B391:B394"/>
    <mergeCell ref="B388:B390"/>
    <mergeCell ref="C388:C390"/>
    <mergeCell ref="C391:C394"/>
    <mergeCell ref="M79:M80"/>
    <mergeCell ref="M98:M129"/>
    <mergeCell ref="C421:C426"/>
    <mergeCell ref="B421:B426"/>
    <mergeCell ref="D421:D429"/>
    <mergeCell ref="E421:E429"/>
    <mergeCell ref="K427:K429"/>
    <mergeCell ref="B427:B429"/>
    <mergeCell ref="C427:C429"/>
    <mergeCell ref="F427:F429"/>
    <mergeCell ref="G427:G429"/>
    <mergeCell ref="K421:K426"/>
    <mergeCell ref="G421:G426"/>
    <mergeCell ref="F421:F426"/>
    <mergeCell ref="G384:G387"/>
    <mergeCell ref="K384:K387"/>
    <mergeCell ref="F382:F394"/>
    <mergeCell ref="G388:G390"/>
    <mergeCell ref="G391:G394"/>
    <mergeCell ref="G409:G418"/>
    <mergeCell ref="F397:F408"/>
    <mergeCell ref="F409:F419"/>
    <mergeCell ref="K409:K418"/>
    <mergeCell ref="G398:G407"/>
    <mergeCell ref="L269:L282"/>
    <mergeCell ref="M269:M282"/>
    <mergeCell ref="L2:N3"/>
    <mergeCell ref="L4:N4"/>
    <mergeCell ref="L226:N226"/>
    <mergeCell ref="L344:N344"/>
    <mergeCell ref="L5:L8"/>
    <mergeCell ref="L9:L12"/>
    <mergeCell ref="L13:L23"/>
    <mergeCell ref="L28:L31"/>
    <mergeCell ref="L34:L38"/>
    <mergeCell ref="L79:L80"/>
    <mergeCell ref="L98:L129"/>
    <mergeCell ref="L131:L164"/>
    <mergeCell ref="L167:L168"/>
    <mergeCell ref="L171:L174"/>
    <mergeCell ref="L175:L180"/>
    <mergeCell ref="L182:L193"/>
    <mergeCell ref="L196:L221"/>
    <mergeCell ref="M5:M8"/>
    <mergeCell ref="M9:M12"/>
    <mergeCell ref="M13:M23"/>
    <mergeCell ref="M28:M31"/>
    <mergeCell ref="M34:M38"/>
    <mergeCell ref="L256:L257"/>
    <mergeCell ref="M256:M257"/>
    <mergeCell ref="M131:M164"/>
    <mergeCell ref="M167:M168"/>
    <mergeCell ref="M171:M174"/>
    <mergeCell ref="M175:M180"/>
    <mergeCell ref="M182:M193"/>
    <mergeCell ref="M196:M221"/>
    <mergeCell ref="L222:L223"/>
    <mergeCell ref="M222:M223"/>
    <mergeCell ref="L227:L230"/>
    <mergeCell ref="M227:M230"/>
    <mergeCell ref="L231:L232"/>
    <mergeCell ref="M231:M232"/>
    <mergeCell ref="L234:L241"/>
    <mergeCell ref="M234:M241"/>
    <mergeCell ref="L290:L293"/>
    <mergeCell ref="M290:M293"/>
    <mergeCell ref="L294:L332"/>
    <mergeCell ref="M294:M332"/>
    <mergeCell ref="L333:L334"/>
    <mergeCell ref="M333:M334"/>
    <mergeCell ref="L336:L342"/>
    <mergeCell ref="M336:M342"/>
    <mergeCell ref="L421:L426"/>
    <mergeCell ref="M421:M426"/>
    <mergeCell ref="M355:M363"/>
    <mergeCell ref="L355:L363"/>
    <mergeCell ref="L345:L354"/>
    <mergeCell ref="M345:M354"/>
    <mergeCell ref="L364:L380"/>
    <mergeCell ref="M364:M380"/>
    <mergeCell ref="L427:L429"/>
    <mergeCell ref="M427:M429"/>
    <mergeCell ref="L384:L387"/>
    <mergeCell ref="M384:M387"/>
    <mergeCell ref="L388:L390"/>
    <mergeCell ref="M388:M390"/>
    <mergeCell ref="L391:L394"/>
    <mergeCell ref="M391:M394"/>
    <mergeCell ref="L398:L407"/>
    <mergeCell ref="M398:M407"/>
    <mergeCell ref="L409:L418"/>
    <mergeCell ref="M409:M418"/>
  </mergeCells>
  <conditionalFormatting sqref="I5:I23 I384:I394 I421:I429">
    <cfRule type="expression" dxfId="70" priority="249">
      <formula>H5=TRUE</formula>
    </cfRule>
  </conditionalFormatting>
  <conditionalFormatting sqref="I27 I75 I77:I78 J130:J145 I224:J225 I258:I268 J337:J343 I381:I383 I420">
    <cfRule type="cellIs" dxfId="69" priority="204" operator="notEqual">
      <formula>""</formula>
    </cfRule>
  </conditionalFormatting>
  <conditionalFormatting sqref="I31">
    <cfRule type="expression" dxfId="68" priority="225">
      <formula>H31=TRUE</formula>
    </cfRule>
  </conditionalFormatting>
  <conditionalFormatting sqref="I32:I33">
    <cfRule type="cellIs" dxfId="67" priority="128" operator="notEqual">
      <formula>""</formula>
    </cfRule>
  </conditionalFormatting>
  <conditionalFormatting sqref="I34">
    <cfRule type="expression" dxfId="66" priority="224">
      <formula>H34=TRUE</formula>
    </cfRule>
  </conditionalFormatting>
  <conditionalFormatting sqref="I79:I80">
    <cfRule type="expression" dxfId="65" priority="223">
      <formula>H79=TRUE</formula>
    </cfRule>
  </conditionalFormatting>
  <conditionalFormatting sqref="I81:I97">
    <cfRule type="cellIs" dxfId="64" priority="93" operator="notEqual">
      <formula>""</formula>
    </cfRule>
  </conditionalFormatting>
  <conditionalFormatting sqref="I113">
    <cfRule type="expression" dxfId="63" priority="222">
      <formula>H113=TRUE</formula>
    </cfRule>
  </conditionalFormatting>
  <conditionalFormatting sqref="I129">
    <cfRule type="expression" dxfId="62" priority="221">
      <formula>H129=TRUE</formula>
    </cfRule>
  </conditionalFormatting>
  <conditionalFormatting sqref="I130">
    <cfRule type="cellIs" dxfId="61" priority="185" operator="notEqual">
      <formula>""</formula>
    </cfRule>
  </conditionalFormatting>
  <conditionalFormatting sqref="I146">
    <cfRule type="expression" dxfId="60" priority="220">
      <formula>H146=TRUE</formula>
    </cfRule>
  </conditionalFormatting>
  <conditionalFormatting sqref="I163:I164">
    <cfRule type="expression" dxfId="59" priority="219">
      <formula>H163=TRUE</formula>
    </cfRule>
  </conditionalFormatting>
  <conditionalFormatting sqref="I165:I167">
    <cfRule type="cellIs" dxfId="58" priority="181" operator="notEqual">
      <formula>""</formula>
    </cfRule>
  </conditionalFormatting>
  <conditionalFormatting sqref="I169:I170">
    <cfRule type="cellIs" dxfId="57" priority="178" operator="notEqual">
      <formula>""</formula>
    </cfRule>
  </conditionalFormatting>
  <conditionalFormatting sqref="I181">
    <cfRule type="cellIs" dxfId="56" priority="176" operator="notEqual">
      <formula>""</formula>
    </cfRule>
  </conditionalFormatting>
  <conditionalFormatting sqref="I194:I195">
    <cfRule type="cellIs" dxfId="55" priority="174" operator="notEqual">
      <formula>""</formula>
    </cfRule>
  </conditionalFormatting>
  <conditionalFormatting sqref="I221">
    <cfRule type="expression" dxfId="54" priority="217">
      <formula>H221=TRUE</formula>
    </cfRule>
  </conditionalFormatting>
  <conditionalFormatting sqref="I233">
    <cfRule type="cellIs" dxfId="53" priority="164" operator="notEqual">
      <formula>""</formula>
    </cfRule>
  </conditionalFormatting>
  <conditionalFormatting sqref="I234:I241">
    <cfRule type="expression" dxfId="52" priority="215">
      <formula>H234=TRUE</formula>
    </cfRule>
  </conditionalFormatting>
  <conditionalFormatting sqref="I242:I245">
    <cfRule type="cellIs" dxfId="51" priority="111" operator="notEqual">
      <formula>""</formula>
    </cfRule>
  </conditionalFormatting>
  <conditionalFormatting sqref="I248:I255">
    <cfRule type="cellIs" dxfId="50" priority="160" operator="notEqual">
      <formula>""</formula>
    </cfRule>
  </conditionalFormatting>
  <conditionalFormatting sqref="I269:I282">
    <cfRule type="expression" dxfId="49" priority="214">
      <formula>H269=TRUE</formula>
    </cfRule>
  </conditionalFormatting>
  <conditionalFormatting sqref="I283:I289">
    <cfRule type="cellIs" dxfId="48" priority="155" operator="notEqual">
      <formula>""</formula>
    </cfRule>
  </conditionalFormatting>
  <conditionalFormatting sqref="I290:I293">
    <cfRule type="expression" dxfId="47" priority="213">
      <formula>H290=TRUE</formula>
    </cfRule>
  </conditionalFormatting>
  <conditionalFormatting sqref="I295:I312">
    <cfRule type="cellIs" dxfId="46" priority="35" operator="notEqual">
      <formula>""</formula>
    </cfRule>
  </conditionalFormatting>
  <conditionalFormatting sqref="I314:I331">
    <cfRule type="cellIs" dxfId="45" priority="34" operator="notEqual">
      <formula>""</formula>
    </cfRule>
  </conditionalFormatting>
  <conditionalFormatting sqref="I335">
    <cfRule type="cellIs" dxfId="44" priority="152" operator="notEqual">
      <formula>""</formula>
    </cfRule>
  </conditionalFormatting>
  <conditionalFormatting sqref="I337:I343">
    <cfRule type="cellIs" dxfId="43" priority="30" operator="notEqual">
      <formula>""</formula>
    </cfRule>
  </conditionalFormatting>
  <conditionalFormatting sqref="I345:I380">
    <cfRule type="expression" dxfId="42" priority="211">
      <formula>H345=TRUE</formula>
    </cfRule>
  </conditionalFormatting>
  <conditionalFormatting sqref="I395:I397">
    <cfRule type="cellIs" dxfId="41" priority="138" operator="notEqual">
      <formula>""</formula>
    </cfRule>
  </conditionalFormatting>
  <conditionalFormatting sqref="I398:I407">
    <cfRule type="expression" dxfId="40" priority="208">
      <formula>H398=TRUE</formula>
    </cfRule>
  </conditionalFormatting>
  <conditionalFormatting sqref="I408">
    <cfRule type="cellIs" dxfId="39" priority="137" operator="notEqual">
      <formula>""</formula>
    </cfRule>
  </conditionalFormatting>
  <conditionalFormatting sqref="I409:I418">
    <cfRule type="expression" dxfId="38" priority="207">
      <formula>H409=TRUE</formula>
    </cfRule>
  </conditionalFormatting>
  <conditionalFormatting sqref="I419">
    <cfRule type="cellIs" dxfId="37" priority="16" operator="notEqual">
      <formula>""</formula>
    </cfRule>
  </conditionalFormatting>
  <conditionalFormatting sqref="I24:J26">
    <cfRule type="cellIs" dxfId="36" priority="205" operator="notEqual">
      <formula>""</formula>
    </cfRule>
  </conditionalFormatting>
  <conditionalFormatting sqref="I39:J44">
    <cfRule type="cellIs" dxfId="35" priority="199" operator="notEqual">
      <formula>""</formula>
    </cfRule>
  </conditionalFormatting>
  <conditionalFormatting sqref="J23">
    <cfRule type="cellIs" dxfId="34" priority="226" operator="notEqual">
      <formula>""</formula>
    </cfRule>
  </conditionalFormatting>
  <conditionalFormatting sqref="J28:J30">
    <cfRule type="cellIs" dxfId="33" priority="203" operator="notEqual">
      <formula>""</formula>
    </cfRule>
  </conditionalFormatting>
  <conditionalFormatting sqref="J32">
    <cfRule type="cellIs" dxfId="32" priority="129" operator="notEqual">
      <formula>""</formula>
    </cfRule>
  </conditionalFormatting>
  <conditionalFormatting sqref="J35:J38">
    <cfRule type="cellIs" dxfId="31" priority="200" operator="notEqual">
      <formula>""</formula>
    </cfRule>
  </conditionalFormatting>
  <conditionalFormatting sqref="J45:J74">
    <cfRule type="cellIs" dxfId="30" priority="103" operator="notEqual">
      <formula>""</formula>
    </cfRule>
  </conditionalFormatting>
  <conditionalFormatting sqref="J81:J82">
    <cfRule type="cellIs" dxfId="29" priority="101" operator="notEqual">
      <formula>""</formula>
    </cfRule>
  </conditionalFormatting>
  <conditionalFormatting sqref="J90:J92">
    <cfRule type="cellIs" dxfId="28" priority="96" operator="notEqual">
      <formula>""</formula>
    </cfRule>
  </conditionalFormatting>
  <conditionalFormatting sqref="J94:J95">
    <cfRule type="cellIs" dxfId="27" priority="94" operator="notEqual">
      <formula>""</formula>
    </cfRule>
  </conditionalFormatting>
  <conditionalFormatting sqref="J98:J112">
    <cfRule type="cellIs" dxfId="26" priority="92" operator="notEqual">
      <formula>""</formula>
    </cfRule>
  </conditionalFormatting>
  <conditionalFormatting sqref="J114:J128">
    <cfRule type="cellIs" dxfId="25" priority="91" operator="notEqual">
      <formula>""</formula>
    </cfRule>
  </conditionalFormatting>
  <conditionalFormatting sqref="J147:J161">
    <cfRule type="cellIs" dxfId="24" priority="89" operator="notEqual">
      <formula>""</formula>
    </cfRule>
  </conditionalFormatting>
  <conditionalFormatting sqref="J166">
    <cfRule type="cellIs" dxfId="23" priority="88" operator="notEqual">
      <formula>""</formula>
    </cfRule>
  </conditionalFormatting>
  <conditionalFormatting sqref="J168:J169">
    <cfRule type="cellIs" dxfId="22" priority="87" operator="notEqual">
      <formula>""</formula>
    </cfRule>
  </conditionalFormatting>
  <conditionalFormatting sqref="J171:J180">
    <cfRule type="cellIs" dxfId="21" priority="77" operator="notEqual">
      <formula>""</formula>
    </cfRule>
  </conditionalFormatting>
  <conditionalFormatting sqref="J182:J207">
    <cfRule type="cellIs" dxfId="20" priority="56" operator="notEqual">
      <formula>""</formula>
    </cfRule>
  </conditionalFormatting>
  <conditionalFormatting sqref="J209:J220">
    <cfRule type="cellIs" dxfId="19" priority="49" operator="notEqual">
      <formula>""</formula>
    </cfRule>
  </conditionalFormatting>
  <conditionalFormatting sqref="J222:J223">
    <cfRule type="cellIs" dxfId="18" priority="47" operator="notEqual">
      <formula>""</formula>
    </cfRule>
  </conditionalFormatting>
  <conditionalFormatting sqref="J227:J232">
    <cfRule type="cellIs" dxfId="17" priority="40" operator="notEqual">
      <formula>""</formula>
    </cfRule>
  </conditionalFormatting>
  <conditionalFormatting sqref="J241">
    <cfRule type="cellIs" dxfId="16" priority="39" operator="notEqual">
      <formula>""</formula>
    </cfRule>
  </conditionalFormatting>
  <conditionalFormatting sqref="J246:J247">
    <cfRule type="cellIs" dxfId="15" priority="7" operator="notEqual">
      <formula>""</formula>
    </cfRule>
  </conditionalFormatting>
  <conditionalFormatting sqref="J256:J257">
    <cfRule type="cellIs" dxfId="14" priority="36" operator="notEqual">
      <formula>""</formula>
    </cfRule>
  </conditionalFormatting>
  <conditionalFormatting sqref="J295:J335">
    <cfRule type="cellIs" dxfId="13" priority="32" operator="notEqual">
      <formula>""</formula>
    </cfRule>
  </conditionalFormatting>
  <conditionalFormatting sqref="J353">
    <cfRule type="cellIs" dxfId="12" priority="28" operator="notEqual">
      <formula>""</formula>
    </cfRule>
  </conditionalFormatting>
  <conditionalFormatting sqref="J363">
    <cfRule type="cellIs" dxfId="11" priority="27" operator="notEqual">
      <formula>""</formula>
    </cfRule>
  </conditionalFormatting>
  <conditionalFormatting sqref="J366">
    <cfRule type="cellIs" dxfId="10" priority="26" operator="notEqual">
      <formula>""</formula>
    </cfRule>
  </conditionalFormatting>
  <conditionalFormatting sqref="J368">
    <cfRule type="cellIs" dxfId="9" priority="25" operator="notEqual">
      <formula>""</formula>
    </cfRule>
  </conditionalFormatting>
  <conditionalFormatting sqref="J370">
    <cfRule type="cellIs" dxfId="8" priority="24" operator="notEqual">
      <formula>""</formula>
    </cfRule>
  </conditionalFormatting>
  <conditionalFormatting sqref="J372">
    <cfRule type="cellIs" dxfId="7" priority="23" operator="notEqual">
      <formula>""</formula>
    </cfRule>
  </conditionalFormatting>
  <conditionalFormatting sqref="J374">
    <cfRule type="cellIs" dxfId="6" priority="22" operator="notEqual">
      <formula>""</formula>
    </cfRule>
  </conditionalFormatting>
  <conditionalFormatting sqref="J376">
    <cfRule type="cellIs" dxfId="5" priority="21" operator="notEqual">
      <formula>""</formula>
    </cfRule>
  </conditionalFormatting>
  <conditionalFormatting sqref="J378:J380">
    <cfRule type="cellIs" dxfId="4" priority="18" operator="notEqual">
      <formula>""</formula>
    </cfRule>
  </conditionalFormatting>
  <conditionalFormatting sqref="J417">
    <cfRule type="cellIs" dxfId="3" priority="17" operator="notEqual">
      <formula>""</formula>
    </cfRule>
  </conditionalFormatting>
  <conditionalFormatting sqref="J427:J428">
    <cfRule type="cellIs" dxfId="2" priority="13" operator="notEqual">
      <formula>""</formula>
    </cfRule>
  </conditionalFormatting>
  <conditionalFormatting sqref="I162">
    <cfRule type="expression" dxfId="1" priority="2">
      <formula>H162=TRUE</formula>
    </cfRule>
  </conditionalFormatting>
  <conditionalFormatting sqref="I208">
    <cfRule type="expression" dxfId="0" priority="1">
      <formula>H208=TRUE</formula>
    </cfRule>
  </conditionalFormatting>
  <dataValidations xWindow="1402" yWindow="552" count="12">
    <dataValidation allowBlank="1" showInputMessage="1" showErrorMessage="1" prompt="Text response field." sqref="J23"/>
    <dataValidation type="textLength" operator="lessThan" allowBlank="1" showInputMessage="1" showErrorMessage="1" error="Maximum 500 characters." prompt="Maximum 500 characters." sqref="J24:J26 J82 I83 J90:J92 J94:J95 J172 J174 J176 J179 J194:J195 J225 J241 J335 J353 J363 J366 J368 J370 J372 J374 J376 J378:J380 J417 J427:J428">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J130 J197 J199 J201 J81 J205 J210 J212 J214 J216 J218 J228 J230:J232 I244 J295:J332 J334 J203 J337:J343">
      <formula1>0</formula1>
      <formula2>1</formula2>
    </dataValidation>
    <dataValidation allowBlank="1" showInputMessage="1" showErrorMessage="1" prompt="Calculated automatically based on previously provided data." sqref="J163:J164"/>
    <dataValidation type="whole" operator="greaterThan" allowBlank="1" showInputMessage="1" showErrorMessage="1" error="A numerical value is required." prompt="A numerical value is required." sqref="J35:J38 J171 J173 J175 J178 J182:J186 J188:J192 J256:J257 I295:I312 I314:I331 J333 I337:I343">
      <formula1>-1</formula1>
    </dataValidation>
    <dataValidation type="decimal" operator="greaterThan" allowBlank="1" showInputMessage="1" showErrorMessage="1" error="A numerical value is required." prompt="A numerical value is required." sqref="J39:J74 J98:J112 J114:J128 J131:J145 J147:J161 J180 J177 J187 J193 J196 J198 J200 J202 J204 J206:J207 J209 J211 J213 J215 J217 J219:J220 J229 J227 J222:J223">
      <formula1>-1</formula1>
    </dataValidation>
    <dataValidation type="textLength" operator="lessThan" allowBlank="1" showInputMessage="1" showErrorMessage="1" error="Maximum 1000 characters." prompt="Maximum 1000 characters." sqref="I85 I96 J166 J224">
      <formula1>1000</formula1>
    </dataValidation>
    <dataValidation type="textLength" operator="lessThan" allowBlank="1" showInputMessage="1" showErrorMessage="1" prompt="In the case of greenfield or brownfield investments, 500 characters each, and 1000 characters for both." sqref="J168">
      <formula1>1000</formula1>
    </dataValidation>
    <dataValidation type="textLength" operator="lessThan" allowBlank="1" showInputMessage="1" showErrorMessage="1" error="Maximum 2000 characters." prompt="Maximum 2000 characters." sqref="J169 I419">
      <formula1>2000</formula1>
    </dataValidation>
    <dataValidation type="decimal" operator="greaterThan" allowBlank="1" showInputMessage="1" showErrorMessage="1" error="A numerical value is required." prompt="A numerical value for the current year is required." sqref="J246">
      <formula1>-1</formula1>
    </dataValidation>
    <dataValidation type="decimal" operator="greaterThan" allowBlank="1" showInputMessage="1" showErrorMessage="1" error="A numerical value is required." prompt="A numerical value for the previous year is required." sqref="J247">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304800</xdr:colOff>
                    <xdr:row>6</xdr:row>
                    <xdr:rowOff>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304800</xdr:colOff>
                    <xdr:row>7</xdr:row>
                    <xdr:rowOff>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304800</xdr:colOff>
                    <xdr:row>8</xdr:row>
                    <xdr:rowOff>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304800</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304800</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304800</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304800</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304800</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304800</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304800</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304800</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304800</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304800</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304800</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304800</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304800</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304800</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304800</xdr:colOff>
                    <xdr:row>22</xdr:row>
                    <xdr:rowOff>228600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304800</xdr:colOff>
                    <xdr:row>30</xdr:row>
                    <xdr:rowOff>228600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33</xdr:row>
                    <xdr:rowOff>0</xdr:rowOff>
                  </from>
                  <to>
                    <xdr:col>7</xdr:col>
                    <xdr:colOff>304800</xdr:colOff>
                    <xdr:row>34</xdr:row>
                    <xdr:rowOff>38100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78</xdr:row>
                    <xdr:rowOff>0</xdr:rowOff>
                  </from>
                  <to>
                    <xdr:col>7</xdr:col>
                    <xdr:colOff>304800</xdr:colOff>
                    <xdr:row>78</xdr:row>
                    <xdr:rowOff>228600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79</xdr:row>
                    <xdr:rowOff>0</xdr:rowOff>
                  </from>
                  <to>
                    <xdr:col>7</xdr:col>
                    <xdr:colOff>304800</xdr:colOff>
                    <xdr:row>79</xdr:row>
                    <xdr:rowOff>228600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112</xdr:row>
                    <xdr:rowOff>0</xdr:rowOff>
                  </from>
                  <to>
                    <xdr:col>7</xdr:col>
                    <xdr:colOff>304800</xdr:colOff>
                    <xdr:row>112</xdr:row>
                    <xdr:rowOff>228600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128</xdr:row>
                    <xdr:rowOff>0</xdr:rowOff>
                  </from>
                  <to>
                    <xdr:col>7</xdr:col>
                    <xdr:colOff>304800</xdr:colOff>
                    <xdr:row>128</xdr:row>
                    <xdr:rowOff>228600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145</xdr:row>
                    <xdr:rowOff>0</xdr:rowOff>
                  </from>
                  <to>
                    <xdr:col>7</xdr:col>
                    <xdr:colOff>304800</xdr:colOff>
                    <xdr:row>145</xdr:row>
                    <xdr:rowOff>228600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161</xdr:row>
                    <xdr:rowOff>0</xdr:rowOff>
                  </from>
                  <to>
                    <xdr:col>7</xdr:col>
                    <xdr:colOff>304800</xdr:colOff>
                    <xdr:row>161</xdr:row>
                    <xdr:rowOff>228600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207</xdr:row>
                    <xdr:rowOff>0</xdr:rowOff>
                  </from>
                  <to>
                    <xdr:col>7</xdr:col>
                    <xdr:colOff>304800</xdr:colOff>
                    <xdr:row>207</xdr:row>
                    <xdr:rowOff>228600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233</xdr:row>
                    <xdr:rowOff>0</xdr:rowOff>
                  </from>
                  <to>
                    <xdr:col>7</xdr:col>
                    <xdr:colOff>304800</xdr:colOff>
                    <xdr:row>233</xdr:row>
                    <xdr:rowOff>228600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234</xdr:row>
                    <xdr:rowOff>0</xdr:rowOff>
                  </from>
                  <to>
                    <xdr:col>7</xdr:col>
                    <xdr:colOff>304800</xdr:colOff>
                    <xdr:row>234</xdr:row>
                    <xdr:rowOff>228600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235</xdr:row>
                    <xdr:rowOff>0</xdr:rowOff>
                  </from>
                  <to>
                    <xdr:col>7</xdr:col>
                    <xdr:colOff>304800</xdr:colOff>
                    <xdr:row>235</xdr:row>
                    <xdr:rowOff>228600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236</xdr:row>
                    <xdr:rowOff>0</xdr:rowOff>
                  </from>
                  <to>
                    <xdr:col>7</xdr:col>
                    <xdr:colOff>304800</xdr:colOff>
                    <xdr:row>236</xdr:row>
                    <xdr:rowOff>228600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237</xdr:row>
                    <xdr:rowOff>0</xdr:rowOff>
                  </from>
                  <to>
                    <xdr:col>7</xdr:col>
                    <xdr:colOff>304800</xdr:colOff>
                    <xdr:row>237</xdr:row>
                    <xdr:rowOff>228600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238</xdr:row>
                    <xdr:rowOff>0</xdr:rowOff>
                  </from>
                  <to>
                    <xdr:col>7</xdr:col>
                    <xdr:colOff>304800</xdr:colOff>
                    <xdr:row>238</xdr:row>
                    <xdr:rowOff>228600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239</xdr:row>
                    <xdr:rowOff>0</xdr:rowOff>
                  </from>
                  <to>
                    <xdr:col>7</xdr:col>
                    <xdr:colOff>304800</xdr:colOff>
                    <xdr:row>239</xdr:row>
                    <xdr:rowOff>228600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240</xdr:row>
                    <xdr:rowOff>0</xdr:rowOff>
                  </from>
                  <to>
                    <xdr:col>7</xdr:col>
                    <xdr:colOff>304800</xdr:colOff>
                    <xdr:row>240</xdr:row>
                    <xdr:rowOff>228600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268</xdr:row>
                    <xdr:rowOff>0</xdr:rowOff>
                  </from>
                  <to>
                    <xdr:col>7</xdr:col>
                    <xdr:colOff>304800</xdr:colOff>
                    <xdr:row>268</xdr:row>
                    <xdr:rowOff>228600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269</xdr:row>
                    <xdr:rowOff>0</xdr:rowOff>
                  </from>
                  <to>
                    <xdr:col>7</xdr:col>
                    <xdr:colOff>304800</xdr:colOff>
                    <xdr:row>269</xdr:row>
                    <xdr:rowOff>228600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270</xdr:row>
                    <xdr:rowOff>0</xdr:rowOff>
                  </from>
                  <to>
                    <xdr:col>7</xdr:col>
                    <xdr:colOff>304800</xdr:colOff>
                    <xdr:row>270</xdr:row>
                    <xdr:rowOff>228600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271</xdr:row>
                    <xdr:rowOff>0</xdr:rowOff>
                  </from>
                  <to>
                    <xdr:col>7</xdr:col>
                    <xdr:colOff>304800</xdr:colOff>
                    <xdr:row>271</xdr:row>
                    <xdr:rowOff>228600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272</xdr:row>
                    <xdr:rowOff>0</xdr:rowOff>
                  </from>
                  <to>
                    <xdr:col>7</xdr:col>
                    <xdr:colOff>304800</xdr:colOff>
                    <xdr:row>272</xdr:row>
                    <xdr:rowOff>228600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273</xdr:row>
                    <xdr:rowOff>0</xdr:rowOff>
                  </from>
                  <to>
                    <xdr:col>7</xdr:col>
                    <xdr:colOff>304800</xdr:colOff>
                    <xdr:row>273</xdr:row>
                    <xdr:rowOff>228600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274</xdr:row>
                    <xdr:rowOff>0</xdr:rowOff>
                  </from>
                  <to>
                    <xdr:col>7</xdr:col>
                    <xdr:colOff>304800</xdr:colOff>
                    <xdr:row>274</xdr:row>
                    <xdr:rowOff>228600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275</xdr:row>
                    <xdr:rowOff>0</xdr:rowOff>
                  </from>
                  <to>
                    <xdr:col>7</xdr:col>
                    <xdr:colOff>304800</xdr:colOff>
                    <xdr:row>275</xdr:row>
                    <xdr:rowOff>228600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276</xdr:row>
                    <xdr:rowOff>0</xdr:rowOff>
                  </from>
                  <to>
                    <xdr:col>7</xdr:col>
                    <xdr:colOff>304800</xdr:colOff>
                    <xdr:row>276</xdr:row>
                    <xdr:rowOff>228600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277</xdr:row>
                    <xdr:rowOff>0</xdr:rowOff>
                  </from>
                  <to>
                    <xdr:col>7</xdr:col>
                    <xdr:colOff>304800</xdr:colOff>
                    <xdr:row>277</xdr:row>
                    <xdr:rowOff>228600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278</xdr:row>
                    <xdr:rowOff>0</xdr:rowOff>
                  </from>
                  <to>
                    <xdr:col>7</xdr:col>
                    <xdr:colOff>304800</xdr:colOff>
                    <xdr:row>278</xdr:row>
                    <xdr:rowOff>228600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279</xdr:row>
                    <xdr:rowOff>0</xdr:rowOff>
                  </from>
                  <to>
                    <xdr:col>7</xdr:col>
                    <xdr:colOff>304800</xdr:colOff>
                    <xdr:row>279</xdr:row>
                    <xdr:rowOff>228600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280</xdr:row>
                    <xdr:rowOff>0</xdr:rowOff>
                  </from>
                  <to>
                    <xdr:col>7</xdr:col>
                    <xdr:colOff>304800</xdr:colOff>
                    <xdr:row>280</xdr:row>
                    <xdr:rowOff>228600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281</xdr:row>
                    <xdr:rowOff>0</xdr:rowOff>
                  </from>
                  <to>
                    <xdr:col>7</xdr:col>
                    <xdr:colOff>304800</xdr:colOff>
                    <xdr:row>281</xdr:row>
                    <xdr:rowOff>228600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289</xdr:row>
                    <xdr:rowOff>0</xdr:rowOff>
                  </from>
                  <to>
                    <xdr:col>7</xdr:col>
                    <xdr:colOff>304800</xdr:colOff>
                    <xdr:row>289</xdr:row>
                    <xdr:rowOff>228600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290</xdr:row>
                    <xdr:rowOff>0</xdr:rowOff>
                  </from>
                  <to>
                    <xdr:col>7</xdr:col>
                    <xdr:colOff>304800</xdr:colOff>
                    <xdr:row>290</xdr:row>
                    <xdr:rowOff>228600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291</xdr:row>
                    <xdr:rowOff>0</xdr:rowOff>
                  </from>
                  <to>
                    <xdr:col>7</xdr:col>
                    <xdr:colOff>304800</xdr:colOff>
                    <xdr:row>291</xdr:row>
                    <xdr:rowOff>228600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292</xdr:row>
                    <xdr:rowOff>0</xdr:rowOff>
                  </from>
                  <to>
                    <xdr:col>7</xdr:col>
                    <xdr:colOff>304800</xdr:colOff>
                    <xdr:row>292</xdr:row>
                    <xdr:rowOff>228600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344</xdr:row>
                    <xdr:rowOff>0</xdr:rowOff>
                  </from>
                  <to>
                    <xdr:col>7</xdr:col>
                    <xdr:colOff>304800</xdr:colOff>
                    <xdr:row>344</xdr:row>
                    <xdr:rowOff>228600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345</xdr:row>
                    <xdr:rowOff>0</xdr:rowOff>
                  </from>
                  <to>
                    <xdr:col>7</xdr:col>
                    <xdr:colOff>304800</xdr:colOff>
                    <xdr:row>345</xdr:row>
                    <xdr:rowOff>228600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346</xdr:row>
                    <xdr:rowOff>0</xdr:rowOff>
                  </from>
                  <to>
                    <xdr:col>7</xdr:col>
                    <xdr:colOff>304800</xdr:colOff>
                    <xdr:row>346</xdr:row>
                    <xdr:rowOff>228600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347</xdr:row>
                    <xdr:rowOff>0</xdr:rowOff>
                  </from>
                  <to>
                    <xdr:col>7</xdr:col>
                    <xdr:colOff>304800</xdr:colOff>
                    <xdr:row>347</xdr:row>
                    <xdr:rowOff>228600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348</xdr:row>
                    <xdr:rowOff>0</xdr:rowOff>
                  </from>
                  <to>
                    <xdr:col>7</xdr:col>
                    <xdr:colOff>304800</xdr:colOff>
                    <xdr:row>348</xdr:row>
                    <xdr:rowOff>228600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349</xdr:row>
                    <xdr:rowOff>0</xdr:rowOff>
                  </from>
                  <to>
                    <xdr:col>7</xdr:col>
                    <xdr:colOff>304800</xdr:colOff>
                    <xdr:row>349</xdr:row>
                    <xdr:rowOff>228600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350</xdr:row>
                    <xdr:rowOff>0</xdr:rowOff>
                  </from>
                  <to>
                    <xdr:col>7</xdr:col>
                    <xdr:colOff>304800</xdr:colOff>
                    <xdr:row>350</xdr:row>
                    <xdr:rowOff>228600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351</xdr:row>
                    <xdr:rowOff>0</xdr:rowOff>
                  </from>
                  <to>
                    <xdr:col>7</xdr:col>
                    <xdr:colOff>304800</xdr:colOff>
                    <xdr:row>351</xdr:row>
                    <xdr:rowOff>228600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352</xdr:row>
                    <xdr:rowOff>0</xdr:rowOff>
                  </from>
                  <to>
                    <xdr:col>7</xdr:col>
                    <xdr:colOff>304800</xdr:colOff>
                    <xdr:row>352</xdr:row>
                    <xdr:rowOff>228600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353</xdr:row>
                    <xdr:rowOff>0</xdr:rowOff>
                  </from>
                  <to>
                    <xdr:col>7</xdr:col>
                    <xdr:colOff>304800</xdr:colOff>
                    <xdr:row>353</xdr:row>
                    <xdr:rowOff>228600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355</xdr:row>
                    <xdr:rowOff>0</xdr:rowOff>
                  </from>
                  <to>
                    <xdr:col>7</xdr:col>
                    <xdr:colOff>304800</xdr:colOff>
                    <xdr:row>355</xdr:row>
                    <xdr:rowOff>228600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356</xdr:row>
                    <xdr:rowOff>0</xdr:rowOff>
                  </from>
                  <to>
                    <xdr:col>7</xdr:col>
                    <xdr:colOff>304800</xdr:colOff>
                    <xdr:row>356</xdr:row>
                    <xdr:rowOff>228600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357</xdr:row>
                    <xdr:rowOff>0</xdr:rowOff>
                  </from>
                  <to>
                    <xdr:col>7</xdr:col>
                    <xdr:colOff>304800</xdr:colOff>
                    <xdr:row>357</xdr:row>
                    <xdr:rowOff>228600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358</xdr:row>
                    <xdr:rowOff>0</xdr:rowOff>
                  </from>
                  <to>
                    <xdr:col>7</xdr:col>
                    <xdr:colOff>304800</xdr:colOff>
                    <xdr:row>358</xdr:row>
                    <xdr:rowOff>228600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359</xdr:row>
                    <xdr:rowOff>0</xdr:rowOff>
                  </from>
                  <to>
                    <xdr:col>7</xdr:col>
                    <xdr:colOff>304800</xdr:colOff>
                    <xdr:row>359</xdr:row>
                    <xdr:rowOff>228600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360</xdr:row>
                    <xdr:rowOff>0</xdr:rowOff>
                  </from>
                  <to>
                    <xdr:col>7</xdr:col>
                    <xdr:colOff>304800</xdr:colOff>
                    <xdr:row>360</xdr:row>
                    <xdr:rowOff>228600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361</xdr:row>
                    <xdr:rowOff>0</xdr:rowOff>
                  </from>
                  <to>
                    <xdr:col>7</xdr:col>
                    <xdr:colOff>304800</xdr:colOff>
                    <xdr:row>361</xdr:row>
                    <xdr:rowOff>228600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362</xdr:row>
                    <xdr:rowOff>0</xdr:rowOff>
                  </from>
                  <to>
                    <xdr:col>7</xdr:col>
                    <xdr:colOff>304800</xdr:colOff>
                    <xdr:row>362</xdr:row>
                    <xdr:rowOff>228600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363</xdr:row>
                    <xdr:rowOff>0</xdr:rowOff>
                  </from>
                  <to>
                    <xdr:col>7</xdr:col>
                    <xdr:colOff>304800</xdr:colOff>
                    <xdr:row>363</xdr:row>
                    <xdr:rowOff>228600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364</xdr:row>
                    <xdr:rowOff>0</xdr:rowOff>
                  </from>
                  <to>
                    <xdr:col>7</xdr:col>
                    <xdr:colOff>304800</xdr:colOff>
                    <xdr:row>364</xdr:row>
                    <xdr:rowOff>228600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365</xdr:row>
                    <xdr:rowOff>0</xdr:rowOff>
                  </from>
                  <to>
                    <xdr:col>7</xdr:col>
                    <xdr:colOff>304800</xdr:colOff>
                    <xdr:row>365</xdr:row>
                    <xdr:rowOff>228600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366</xdr:row>
                    <xdr:rowOff>0</xdr:rowOff>
                  </from>
                  <to>
                    <xdr:col>7</xdr:col>
                    <xdr:colOff>304800</xdr:colOff>
                    <xdr:row>366</xdr:row>
                    <xdr:rowOff>228600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367</xdr:row>
                    <xdr:rowOff>0</xdr:rowOff>
                  </from>
                  <to>
                    <xdr:col>7</xdr:col>
                    <xdr:colOff>304800</xdr:colOff>
                    <xdr:row>367</xdr:row>
                    <xdr:rowOff>228600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368</xdr:row>
                    <xdr:rowOff>0</xdr:rowOff>
                  </from>
                  <to>
                    <xdr:col>7</xdr:col>
                    <xdr:colOff>304800</xdr:colOff>
                    <xdr:row>368</xdr:row>
                    <xdr:rowOff>228600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369</xdr:row>
                    <xdr:rowOff>0</xdr:rowOff>
                  </from>
                  <to>
                    <xdr:col>7</xdr:col>
                    <xdr:colOff>304800</xdr:colOff>
                    <xdr:row>369</xdr:row>
                    <xdr:rowOff>228600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372</xdr:row>
                    <xdr:rowOff>0</xdr:rowOff>
                  </from>
                  <to>
                    <xdr:col>7</xdr:col>
                    <xdr:colOff>304800</xdr:colOff>
                    <xdr:row>372</xdr:row>
                    <xdr:rowOff>228600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373</xdr:row>
                    <xdr:rowOff>0</xdr:rowOff>
                  </from>
                  <to>
                    <xdr:col>7</xdr:col>
                    <xdr:colOff>304800</xdr:colOff>
                    <xdr:row>373</xdr:row>
                    <xdr:rowOff>228600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374</xdr:row>
                    <xdr:rowOff>0</xdr:rowOff>
                  </from>
                  <to>
                    <xdr:col>7</xdr:col>
                    <xdr:colOff>304800</xdr:colOff>
                    <xdr:row>374</xdr:row>
                    <xdr:rowOff>228600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375</xdr:row>
                    <xdr:rowOff>0</xdr:rowOff>
                  </from>
                  <to>
                    <xdr:col>7</xdr:col>
                    <xdr:colOff>304800</xdr:colOff>
                    <xdr:row>375</xdr:row>
                    <xdr:rowOff>228600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376</xdr:row>
                    <xdr:rowOff>0</xdr:rowOff>
                  </from>
                  <to>
                    <xdr:col>7</xdr:col>
                    <xdr:colOff>304800</xdr:colOff>
                    <xdr:row>376</xdr:row>
                    <xdr:rowOff>228600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377</xdr:row>
                    <xdr:rowOff>0</xdr:rowOff>
                  </from>
                  <to>
                    <xdr:col>7</xdr:col>
                    <xdr:colOff>304800</xdr:colOff>
                    <xdr:row>377</xdr:row>
                    <xdr:rowOff>228600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378</xdr:row>
                    <xdr:rowOff>0</xdr:rowOff>
                  </from>
                  <to>
                    <xdr:col>7</xdr:col>
                    <xdr:colOff>304800</xdr:colOff>
                    <xdr:row>378</xdr:row>
                    <xdr:rowOff>228600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379</xdr:row>
                    <xdr:rowOff>0</xdr:rowOff>
                  </from>
                  <to>
                    <xdr:col>7</xdr:col>
                    <xdr:colOff>304800</xdr:colOff>
                    <xdr:row>379</xdr:row>
                    <xdr:rowOff>228600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384</xdr:row>
                    <xdr:rowOff>0</xdr:rowOff>
                  </from>
                  <to>
                    <xdr:col>7</xdr:col>
                    <xdr:colOff>304800</xdr:colOff>
                    <xdr:row>384</xdr:row>
                    <xdr:rowOff>228600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385</xdr:row>
                    <xdr:rowOff>0</xdr:rowOff>
                  </from>
                  <to>
                    <xdr:col>7</xdr:col>
                    <xdr:colOff>304800</xdr:colOff>
                    <xdr:row>385</xdr:row>
                    <xdr:rowOff>228600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386</xdr:row>
                    <xdr:rowOff>0</xdr:rowOff>
                  </from>
                  <to>
                    <xdr:col>7</xdr:col>
                    <xdr:colOff>304800</xdr:colOff>
                    <xdr:row>386</xdr:row>
                    <xdr:rowOff>228600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387</xdr:row>
                    <xdr:rowOff>0</xdr:rowOff>
                  </from>
                  <to>
                    <xdr:col>7</xdr:col>
                    <xdr:colOff>304800</xdr:colOff>
                    <xdr:row>387</xdr:row>
                    <xdr:rowOff>228600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388</xdr:row>
                    <xdr:rowOff>0</xdr:rowOff>
                  </from>
                  <to>
                    <xdr:col>7</xdr:col>
                    <xdr:colOff>304800</xdr:colOff>
                    <xdr:row>388</xdr:row>
                    <xdr:rowOff>228600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389</xdr:row>
                    <xdr:rowOff>0</xdr:rowOff>
                  </from>
                  <to>
                    <xdr:col>7</xdr:col>
                    <xdr:colOff>304800</xdr:colOff>
                    <xdr:row>389</xdr:row>
                    <xdr:rowOff>228600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390</xdr:row>
                    <xdr:rowOff>0</xdr:rowOff>
                  </from>
                  <to>
                    <xdr:col>7</xdr:col>
                    <xdr:colOff>304800</xdr:colOff>
                    <xdr:row>390</xdr:row>
                    <xdr:rowOff>228600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391</xdr:row>
                    <xdr:rowOff>0</xdr:rowOff>
                  </from>
                  <to>
                    <xdr:col>7</xdr:col>
                    <xdr:colOff>304800</xdr:colOff>
                    <xdr:row>391</xdr:row>
                    <xdr:rowOff>228600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392</xdr:row>
                    <xdr:rowOff>0</xdr:rowOff>
                  </from>
                  <to>
                    <xdr:col>7</xdr:col>
                    <xdr:colOff>304800</xdr:colOff>
                    <xdr:row>392</xdr:row>
                    <xdr:rowOff>228600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393</xdr:row>
                    <xdr:rowOff>0</xdr:rowOff>
                  </from>
                  <to>
                    <xdr:col>7</xdr:col>
                    <xdr:colOff>304800</xdr:colOff>
                    <xdr:row>393</xdr:row>
                    <xdr:rowOff>228600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397</xdr:row>
                    <xdr:rowOff>0</xdr:rowOff>
                  </from>
                  <to>
                    <xdr:col>7</xdr:col>
                    <xdr:colOff>304800</xdr:colOff>
                    <xdr:row>397</xdr:row>
                    <xdr:rowOff>228600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398</xdr:row>
                    <xdr:rowOff>0</xdr:rowOff>
                  </from>
                  <to>
                    <xdr:col>7</xdr:col>
                    <xdr:colOff>304800</xdr:colOff>
                    <xdr:row>398</xdr:row>
                    <xdr:rowOff>228600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399</xdr:row>
                    <xdr:rowOff>0</xdr:rowOff>
                  </from>
                  <to>
                    <xdr:col>7</xdr:col>
                    <xdr:colOff>304800</xdr:colOff>
                    <xdr:row>399</xdr:row>
                    <xdr:rowOff>228600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400</xdr:row>
                    <xdr:rowOff>0</xdr:rowOff>
                  </from>
                  <to>
                    <xdr:col>7</xdr:col>
                    <xdr:colOff>304800</xdr:colOff>
                    <xdr:row>400</xdr:row>
                    <xdr:rowOff>228600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401</xdr:row>
                    <xdr:rowOff>0</xdr:rowOff>
                  </from>
                  <to>
                    <xdr:col>7</xdr:col>
                    <xdr:colOff>304800</xdr:colOff>
                    <xdr:row>401</xdr:row>
                    <xdr:rowOff>228600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402</xdr:row>
                    <xdr:rowOff>0</xdr:rowOff>
                  </from>
                  <to>
                    <xdr:col>7</xdr:col>
                    <xdr:colOff>304800</xdr:colOff>
                    <xdr:row>402</xdr:row>
                    <xdr:rowOff>228600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403</xdr:row>
                    <xdr:rowOff>0</xdr:rowOff>
                  </from>
                  <to>
                    <xdr:col>7</xdr:col>
                    <xdr:colOff>304800</xdr:colOff>
                    <xdr:row>403</xdr:row>
                    <xdr:rowOff>228600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404</xdr:row>
                    <xdr:rowOff>0</xdr:rowOff>
                  </from>
                  <to>
                    <xdr:col>7</xdr:col>
                    <xdr:colOff>304800</xdr:colOff>
                    <xdr:row>404</xdr:row>
                    <xdr:rowOff>228600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405</xdr:row>
                    <xdr:rowOff>0</xdr:rowOff>
                  </from>
                  <to>
                    <xdr:col>7</xdr:col>
                    <xdr:colOff>304800</xdr:colOff>
                    <xdr:row>405</xdr:row>
                    <xdr:rowOff>228600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406</xdr:row>
                    <xdr:rowOff>0</xdr:rowOff>
                  </from>
                  <to>
                    <xdr:col>7</xdr:col>
                    <xdr:colOff>304800</xdr:colOff>
                    <xdr:row>406</xdr:row>
                    <xdr:rowOff>228600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408</xdr:row>
                    <xdr:rowOff>0</xdr:rowOff>
                  </from>
                  <to>
                    <xdr:col>7</xdr:col>
                    <xdr:colOff>304800</xdr:colOff>
                    <xdr:row>408</xdr:row>
                    <xdr:rowOff>228600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409</xdr:row>
                    <xdr:rowOff>0</xdr:rowOff>
                  </from>
                  <to>
                    <xdr:col>7</xdr:col>
                    <xdr:colOff>304800</xdr:colOff>
                    <xdr:row>409</xdr:row>
                    <xdr:rowOff>228600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410</xdr:row>
                    <xdr:rowOff>0</xdr:rowOff>
                  </from>
                  <to>
                    <xdr:col>7</xdr:col>
                    <xdr:colOff>304800</xdr:colOff>
                    <xdr:row>410</xdr:row>
                    <xdr:rowOff>228600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411</xdr:row>
                    <xdr:rowOff>0</xdr:rowOff>
                  </from>
                  <to>
                    <xdr:col>7</xdr:col>
                    <xdr:colOff>304800</xdr:colOff>
                    <xdr:row>411</xdr:row>
                    <xdr:rowOff>228600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412</xdr:row>
                    <xdr:rowOff>0</xdr:rowOff>
                  </from>
                  <to>
                    <xdr:col>7</xdr:col>
                    <xdr:colOff>304800</xdr:colOff>
                    <xdr:row>412</xdr:row>
                    <xdr:rowOff>228600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413</xdr:row>
                    <xdr:rowOff>0</xdr:rowOff>
                  </from>
                  <to>
                    <xdr:col>7</xdr:col>
                    <xdr:colOff>304800</xdr:colOff>
                    <xdr:row>413</xdr:row>
                    <xdr:rowOff>228600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414</xdr:row>
                    <xdr:rowOff>0</xdr:rowOff>
                  </from>
                  <to>
                    <xdr:col>7</xdr:col>
                    <xdr:colOff>304800</xdr:colOff>
                    <xdr:row>414</xdr:row>
                    <xdr:rowOff>228600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415</xdr:row>
                    <xdr:rowOff>0</xdr:rowOff>
                  </from>
                  <to>
                    <xdr:col>7</xdr:col>
                    <xdr:colOff>304800</xdr:colOff>
                    <xdr:row>415</xdr:row>
                    <xdr:rowOff>228600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416</xdr:row>
                    <xdr:rowOff>0</xdr:rowOff>
                  </from>
                  <to>
                    <xdr:col>7</xdr:col>
                    <xdr:colOff>304800</xdr:colOff>
                    <xdr:row>416</xdr:row>
                    <xdr:rowOff>228600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417</xdr:row>
                    <xdr:rowOff>0</xdr:rowOff>
                  </from>
                  <to>
                    <xdr:col>7</xdr:col>
                    <xdr:colOff>304800</xdr:colOff>
                    <xdr:row>417</xdr:row>
                    <xdr:rowOff>228600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420</xdr:row>
                    <xdr:rowOff>0</xdr:rowOff>
                  </from>
                  <to>
                    <xdr:col>7</xdr:col>
                    <xdr:colOff>304800</xdr:colOff>
                    <xdr:row>420</xdr:row>
                    <xdr:rowOff>228600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421</xdr:row>
                    <xdr:rowOff>0</xdr:rowOff>
                  </from>
                  <to>
                    <xdr:col>7</xdr:col>
                    <xdr:colOff>304800</xdr:colOff>
                    <xdr:row>421</xdr:row>
                    <xdr:rowOff>228600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422</xdr:row>
                    <xdr:rowOff>0</xdr:rowOff>
                  </from>
                  <to>
                    <xdr:col>7</xdr:col>
                    <xdr:colOff>304800</xdr:colOff>
                    <xdr:row>422</xdr:row>
                    <xdr:rowOff>228600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423</xdr:row>
                    <xdr:rowOff>0</xdr:rowOff>
                  </from>
                  <to>
                    <xdr:col>7</xdr:col>
                    <xdr:colOff>304800</xdr:colOff>
                    <xdr:row>423</xdr:row>
                    <xdr:rowOff>228600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424</xdr:row>
                    <xdr:rowOff>0</xdr:rowOff>
                  </from>
                  <to>
                    <xdr:col>7</xdr:col>
                    <xdr:colOff>304800</xdr:colOff>
                    <xdr:row>424</xdr:row>
                    <xdr:rowOff>228600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425</xdr:row>
                    <xdr:rowOff>0</xdr:rowOff>
                  </from>
                  <to>
                    <xdr:col>7</xdr:col>
                    <xdr:colOff>304800</xdr:colOff>
                    <xdr:row>425</xdr:row>
                    <xdr:rowOff>228600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426</xdr:row>
                    <xdr:rowOff>0</xdr:rowOff>
                  </from>
                  <to>
                    <xdr:col>7</xdr:col>
                    <xdr:colOff>304800</xdr:colOff>
                    <xdr:row>426</xdr:row>
                    <xdr:rowOff>228600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427</xdr:row>
                    <xdr:rowOff>0</xdr:rowOff>
                  </from>
                  <to>
                    <xdr:col>7</xdr:col>
                    <xdr:colOff>304800</xdr:colOff>
                    <xdr:row>427</xdr:row>
                    <xdr:rowOff>228600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428</xdr:row>
                    <xdr:rowOff>0</xdr:rowOff>
                  </from>
                  <to>
                    <xdr:col>7</xdr:col>
                    <xdr:colOff>304800</xdr:colOff>
                    <xdr:row>428</xdr:row>
                    <xdr:rowOff>228600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304800</xdr:colOff>
                    <xdr:row>5</xdr:row>
                    <xdr:rowOff>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354</xdr:row>
                    <xdr:rowOff>19050</xdr:rowOff>
                  </from>
                  <to>
                    <xdr:col>7</xdr:col>
                    <xdr:colOff>330200</xdr:colOff>
                    <xdr:row>355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1">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I40</xm:sqref>
        </x14:dataValidation>
        <x14:dataValidation type="list" allowBlank="1" showInputMessage="1" showErrorMessage="1" prompt="The year preceding the current year.">
          <x14:formula1>
            <xm:f>'Drop-down list'!$E$47:$E$48</xm:f>
          </x14:formula1>
          <xm:sqref>I42</xm:sqref>
        </x14:dataValidation>
        <x14:dataValidation type="list" allowBlank="1" showInputMessage="1" showErrorMessage="1" prompt="The year preceding the current year.">
          <x14:formula1>
            <xm:f>'Drop-down list'!$E$49:$E$50</xm:f>
          </x14:formula1>
          <xm:sqref>I44</xm:sqref>
        </x14:dataValidation>
        <x14:dataValidation type="list" allowBlank="1" showInputMessage="1" showErrorMessage="1">
          <x14:formula1>
            <xm:f>'Drop-down list'!$E$68:$E$70</xm:f>
          </x14:formula1>
          <xm:sqref>I75</xm:sqref>
        </x14:dataValidation>
        <x14:dataValidation type="list" allowBlank="1" showInputMessage="1" showErrorMessage="1">
          <x14:formula1>
            <xm:f>'Drop-down list'!$E$79:$E$80</xm:f>
          </x14:formula1>
          <xm:sqref>I77</xm:sqref>
        </x14:dataValidation>
        <x14:dataValidation type="list" allowBlank="1" showInputMessage="1" showErrorMessage="1">
          <x14:formula1>
            <xm:f>'Drop-down list'!$E$81:$E$82</xm:f>
          </x14:formula1>
          <xm:sqref>I78</xm:sqref>
        </x14:dataValidation>
        <x14:dataValidation type="list" allowBlank="1" showInputMessage="1" showErrorMessage="1">
          <x14:formula1>
            <xm:f>'Drop-down list'!$E$85:$E$86</xm:f>
          </x14:formula1>
          <xm:sqref>I81</xm:sqref>
        </x14:dataValidation>
        <x14:dataValidation type="list" allowBlank="1" showInputMessage="1" showErrorMessage="1">
          <x14:formula1>
            <xm:f>'Drop-down list'!$E$87:$E$88</xm:f>
          </x14:formula1>
          <xm:sqref>I82</xm:sqref>
        </x14:dataValidation>
        <x14:dataValidation type="list" allowBlank="1" showInputMessage="1" showErrorMessage="1">
          <x14:formula1>
            <xm:f>'Drop-down list'!$E$90:$E$91</xm:f>
          </x14:formula1>
          <xm:sqref>I84</xm:sqref>
        </x14:dataValidation>
        <x14:dataValidation type="list" allowBlank="1" showInputMessage="1" showErrorMessage="1">
          <x14:formula1>
            <xm:f>'Drop-down list'!$E$93:$E$96</xm:f>
          </x14:formula1>
          <xm:sqref>I86</xm:sqref>
        </x14:dataValidation>
        <x14:dataValidation type="list" allowBlank="1" showInputMessage="1" showErrorMessage="1">
          <x14:formula1>
            <xm:f>'Drop-down list'!$E$97:$E$98</xm:f>
          </x14:formula1>
          <xm:sqref>I87</xm:sqref>
        </x14:dataValidation>
        <x14:dataValidation type="list" allowBlank="1" showInputMessage="1" showErrorMessage="1">
          <x14:formula1>
            <xm:f>'Drop-down list'!$E$99:$E$101</xm:f>
          </x14:formula1>
          <xm:sqref>I88</xm:sqref>
        </x14:dataValidation>
        <x14:dataValidation type="list" allowBlank="1" showInputMessage="1" showErrorMessage="1">
          <x14:formula1>
            <xm:f>'Drop-down list'!$E$102:$E$104</xm:f>
          </x14:formula1>
          <xm:sqref>I89</xm:sqref>
        </x14:dataValidation>
        <x14:dataValidation type="list" allowBlank="1" showInputMessage="1" showErrorMessage="1">
          <x14:formula1>
            <xm:f>'Drop-down list'!$E$105:$E$106</xm:f>
          </x14:formula1>
          <xm:sqref>I90</xm:sqref>
        </x14:dataValidation>
        <x14:dataValidation type="list" allowBlank="1" showInputMessage="1" showErrorMessage="1">
          <x14:formula1>
            <xm:f>'Drop-down list'!$E$107:$E$108</xm:f>
          </x14:formula1>
          <xm:sqref>I91</xm:sqref>
        </x14:dataValidation>
        <x14:dataValidation type="list" allowBlank="1" showInputMessage="1" showErrorMessage="1">
          <x14:formula1>
            <xm:f>'Drop-down list'!$E$109:$E$110</xm:f>
          </x14:formula1>
          <xm:sqref>I92</xm:sqref>
        </x14:dataValidation>
        <x14:dataValidation type="list" allowBlank="1" showInputMessage="1" showErrorMessage="1">
          <x14:formula1>
            <xm:f>'Drop-down list'!$E$111:$E$114</xm:f>
          </x14:formula1>
          <xm:sqref>I93</xm:sqref>
        </x14:dataValidation>
        <x14:dataValidation type="list" allowBlank="1" showInputMessage="1" showErrorMessage="1">
          <x14:formula1>
            <xm:f>'Drop-down list'!$E$115:$E$116</xm:f>
          </x14:formula1>
          <xm:sqref>I94</xm:sqref>
        </x14:dataValidation>
        <x14:dataValidation type="list" allowBlank="1" showInputMessage="1" showErrorMessage="1">
          <x14:formula1>
            <xm:f>'Drop-down list'!$E$117:$E$118</xm:f>
          </x14:formula1>
          <xm:sqref>I95</xm:sqref>
        </x14:dataValidation>
        <x14:dataValidation type="list" allowBlank="1" showInputMessage="1" showErrorMessage="1">
          <x14:formula1>
            <xm:f>'Drop-down list'!$E$120:$E$121</xm:f>
          </x14:formula1>
          <xm:sqref>I97</xm:sqref>
        </x14:dataValidation>
        <x14:dataValidation type="list" allowBlank="1" showInputMessage="1" showErrorMessage="1">
          <x14:formula1>
            <xm:f>'Drop-down list'!$E$138:$E$139</xm:f>
          </x14:formula1>
          <xm:sqref>I130</xm:sqref>
        </x14:dataValidation>
        <x14:dataValidation type="list" allowBlank="1" showInputMessage="1" showErrorMessage="1">
          <x14:formula1>
            <xm:f>'Drop-down list'!$E$161:$E$162</xm:f>
          </x14:formula1>
          <xm:sqref>I165</xm:sqref>
        </x14:dataValidation>
        <x14:dataValidation type="list" allowBlank="1" showInputMessage="1" showErrorMessage="1">
          <x14:formula1>
            <xm:f>'Drop-down list'!$E$163:$E$164</xm:f>
          </x14:formula1>
          <xm:sqref>I166</xm:sqref>
        </x14:dataValidation>
        <x14:dataValidation type="list" allowBlank="1" showInputMessage="1" showErrorMessage="1">
          <x14:formula1>
            <xm:f>'Drop-down list'!$E$165:$E$168</xm:f>
          </x14:formula1>
          <xm:sqref>I167</xm:sqref>
        </x14:dataValidation>
        <x14:dataValidation type="list" allowBlank="1" showInputMessage="1" showErrorMessage="1">
          <x14:formula1>
            <xm:f>'Drop-down list'!$E$169:$E$170</xm:f>
          </x14:formula1>
          <xm:sqref>I169</xm:sqref>
        </x14:dataValidation>
        <x14:dataValidation type="list" allowBlank="1" showInputMessage="1" showErrorMessage="1">
          <x14:formula1>
            <xm:f>'Drop-down list'!$E$171:$E$172</xm:f>
          </x14:formula1>
          <xm:sqref>I170</xm:sqref>
        </x14:dataValidation>
        <x14:dataValidation type="list" allowBlank="1" showInputMessage="1" showErrorMessage="1">
          <x14:formula1>
            <xm:f>'Drop-down list'!$E$176:$E$177</xm:f>
          </x14:formula1>
          <xm:sqref>I181</xm:sqref>
        </x14:dataValidation>
        <x14:dataValidation type="list" allowBlank="1" showInputMessage="1" showErrorMessage="1">
          <x14:formula1>
            <xm:f>'Drop-down list'!$E$179:$E$180</xm:f>
          </x14:formula1>
          <xm:sqref>I194</xm:sqref>
        </x14:dataValidation>
        <x14:dataValidation type="list" allowBlank="1" showInputMessage="1" showErrorMessage="1">
          <x14:formula1>
            <xm:f>'Drop-down list'!$E$181:$E$182</xm:f>
          </x14:formula1>
          <xm:sqref>I195</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list'!$E$196:$E$197</xm:f>
          </x14:formula1>
          <xm:sqref>I224</xm:sqref>
        </x14:dataValidation>
        <x14:dataValidation type="list" allowBlank="1" showInputMessage="1" showErrorMessage="1">
          <x14:formula1>
            <xm:f>'Drop-down list'!$E$198:$E$199</xm:f>
          </x14:formula1>
          <xm:sqref>I225</xm:sqref>
        </x14:dataValidation>
        <x14:dataValidation type="list" allowBlank="1" showInputMessage="1" showErrorMessage="1">
          <x14:formula1>
            <xm:f>'Drop-down list'!$E$235:$E$236</xm:f>
          </x14:formula1>
          <xm:sqref>I233</xm:sqref>
        </x14:dataValidation>
        <x14:dataValidation type="list" allowBlank="1" showInputMessage="1" showErrorMessage="1">
          <x14:formula1>
            <xm:f>'Drop-down list'!$E$245:$E$246</xm:f>
          </x14:formula1>
          <xm:sqref>I242</xm:sqref>
        </x14:dataValidation>
        <x14:dataValidation type="list" allowBlank="1" showInputMessage="1" showErrorMessage="1">
          <x14:formula1>
            <xm:f>'Drop-down list'!$E$247:$E$248</xm:f>
          </x14:formula1>
          <xm:sqref>I243</xm:sqref>
        </x14:dataValidation>
        <x14:dataValidation type="list" allowBlank="1" showInputMessage="1" showErrorMessage="1">
          <x14:formula1>
            <xm:f>'Drop-down list'!$E$250:$E$251</xm:f>
          </x14:formula1>
          <xm:sqref>I245</xm:sqref>
        </x14:dataValidation>
        <x14:dataValidation type="list" allowBlank="1" showInputMessage="1" showErrorMessage="1">
          <x14:formula1>
            <xm:f>'Drop-down list'!$E$259:$E$260</xm:f>
          </x14:formula1>
          <xm:sqref>I248</xm:sqref>
        </x14:dataValidation>
        <x14:dataValidation type="list" allowBlank="1" showInputMessage="1" showErrorMessage="1">
          <x14:formula1>
            <xm:f>'Drop-down list'!$E$261:$E$277</xm:f>
          </x14:formula1>
          <xm:sqref>I249</xm:sqref>
        </x14:dataValidation>
        <x14:dataValidation type="list" allowBlank="1" showInputMessage="1" showErrorMessage="1">
          <x14:formula1>
            <xm:f>'Drop-down list'!$E$279:$E$280</xm:f>
          </x14:formula1>
          <xm:sqref>I251</xm:sqref>
        </x14:dataValidation>
        <x14:dataValidation type="list" allowBlank="1" showInputMessage="1" showErrorMessage="1">
          <x14:formula1>
            <xm:f>'Drop-down list'!$E$281:$E$285</xm:f>
          </x14:formula1>
          <xm:sqref>I252</xm:sqref>
        </x14:dataValidation>
        <x14:dataValidation type="list" allowBlank="1" showInputMessage="1" showErrorMessage="1">
          <x14:formula1>
            <xm:f>'Drop-down list'!$E$286:$E$290</xm:f>
          </x14:formula1>
          <xm:sqref>I253</xm:sqref>
        </x14:dataValidation>
        <x14:dataValidation type="list" allowBlank="1" showInputMessage="1" showErrorMessage="1">
          <x14:formula1>
            <xm:f>'Drop-down list'!$E$292:$E$293</xm:f>
          </x14:formula1>
          <xm:sqref>I255</xm:sqref>
        </x14:dataValidation>
        <x14:dataValidation type="list" allowBlank="1" showInputMessage="1" showErrorMessage="1">
          <x14:formula1>
            <xm:f>'Drop-down list'!$E$334:$E$335</xm:f>
          </x14:formula1>
          <xm:sqref>I283:I286</xm:sqref>
        </x14:dataValidation>
        <x14:dataValidation type="list" allowBlank="1" showInputMessage="1" showErrorMessage="1">
          <x14:formula1>
            <xm:f>'Drop-down list'!$E$342:$E$343</xm:f>
          </x14:formula1>
          <xm:sqref>I287</xm:sqref>
        </x14:dataValidation>
        <x14:dataValidation type="list" allowBlank="1" showInputMessage="1" showErrorMessage="1">
          <x14:formula1>
            <xm:f>'Drop-down list'!$E$373:$E$374</xm:f>
          </x14:formula1>
          <xm:sqref>I335</xm:sqref>
        </x14:dataValidation>
        <x14:dataValidation type="list" allowBlank="1" showInputMessage="1" showErrorMessage="1">
          <x14:formula1>
            <xm:f>'Drop-down list'!$E$421:$E$422</xm:f>
          </x14:formula1>
          <xm:sqref>I381</xm:sqref>
        </x14:dataValidation>
        <x14:dataValidation type="list" allowBlank="1" showInputMessage="1" showErrorMessage="1">
          <x14:formula1>
            <xm:f>'Drop-down list'!$E$431:$E$432</xm:f>
          </x14:formula1>
          <xm:sqref>I382</xm:sqref>
        </x14:dataValidation>
        <x14:dataValidation type="list" allowBlank="1" showInputMessage="1" showErrorMessage="1">
          <x14:formula1>
            <xm:f>'Drop-down list'!$E$433:$E$434</xm:f>
          </x14:formula1>
          <xm:sqref>I383</xm:sqref>
        </x14:dataValidation>
        <x14:dataValidation type="list" allowBlank="1" showInputMessage="1" showErrorMessage="1">
          <x14:formula1>
            <xm:f>'Drop-down list'!$E$458:$E$459</xm:f>
          </x14:formula1>
          <xm:sqref>I395:I397</xm:sqref>
        </x14:dataValidation>
        <x14:dataValidation type="list" allowBlank="1" showInputMessage="1" showErrorMessage="1">
          <x14:formula1>
            <xm:f>'Drop-down list'!$E$474:$E$475</xm:f>
          </x14:formula1>
          <xm:sqref>I408</xm:sqref>
        </x14:dataValidation>
        <x14:dataValidation type="list" allowBlank="1" showInputMessage="1" showErrorMessage="1" prompt="Current year.">
          <x14:formula1>
            <xm:f>'Drop-down list'!$E$45:$E$46</xm:f>
          </x14:formula1>
          <xm:sqref>I39</xm:sqref>
        </x14:dataValidation>
        <x14:dataValidation type="list" allowBlank="1" showInputMessage="1" showErrorMessage="1" prompt="Current year.">
          <x14:formula1>
            <xm:f>'Drop-down list'!$E$47:$E$48</xm:f>
          </x14:formula1>
          <xm:sqref>I41</xm:sqref>
        </x14:dataValidation>
        <x14:dataValidation type="list" allowBlank="1" showInputMessage="1" showErrorMessage="1" prompt="Current year.">
          <x14:formula1>
            <xm:f>'Drop-down list'!$E$49:$E$50</xm:f>
          </x14:formula1>
          <xm:sqref>I43</xm:sqref>
        </x14:dataValidation>
        <x14:dataValidation type="list" allowBlank="1" showInputMessage="1" showErrorMessage="1">
          <x14:formula1>
            <xm:f>'Drop-down list'!$G$279:$G$419</xm:f>
          </x14:formula1>
          <xm:sqref>I250</xm:sqref>
        </x14:dataValidation>
        <x14:dataValidation type="list" allowBlank="1" showInputMessage="1" showErrorMessage="1">
          <x14:formula1>
            <xm:f>'Drop-down list'!$E$493:$E$494</xm:f>
          </x14:formula1>
          <xm:sqref>I420</xm:sqref>
        </x14:dataValidation>
        <x14:dataValidation type="list" allowBlank="1" showInputMessage="1" showErrorMessage="1">
          <x14:formula1>
            <xm:f>'Drop-down list'!$E$344:$E$345</xm:f>
          </x14:formula1>
          <xm:sqref>I288</xm:sqref>
        </x14:dataValidation>
        <x14:dataValidation type="list" allowBlank="1" showInputMessage="1" showErrorMessage="1">
          <x14:formula1>
            <xm:f>'Drop-down list'!$E$346:$E$347</xm:f>
          </x14:formula1>
          <xm:sqref>I289</xm:sqref>
        </x14:dataValidation>
        <x14:dataValidation type="list" allowBlank="1" showInputMessage="1" showErrorMessage="1">
          <x14:formula1>
            <xm:f>'Drop-down list'!$E$296:$E$297</xm:f>
          </x14:formula1>
          <xm:sqref>I258:I268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2" sqref="B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2" t="s">
        <v>966</v>
      </c>
      <c r="C2" s="92" t="s">
        <v>967</v>
      </c>
      <c r="D2" s="92" t="s">
        <v>968</v>
      </c>
      <c r="E2" s="92" t="s">
        <v>969</v>
      </c>
      <c r="F2" s="92" t="s">
        <v>970</v>
      </c>
      <c r="G2" s="92" t="s">
        <v>971</v>
      </c>
    </row>
    <row r="3" spans="2:7" x14ac:dyDescent="0.3">
      <c r="B3" s="93"/>
      <c r="C3" s="93"/>
      <c r="D3" s="93"/>
      <c r="E3" s="93"/>
      <c r="F3" s="93"/>
      <c r="G3" s="94"/>
    </row>
    <row r="4" spans="2:7" x14ac:dyDescent="0.3">
      <c r="B4" s="93"/>
      <c r="C4" s="93"/>
      <c r="D4" s="93"/>
      <c r="E4" s="95"/>
      <c r="F4" s="95"/>
      <c r="G4" s="96"/>
    </row>
    <row r="5" spans="2:7" x14ac:dyDescent="0.3">
      <c r="B5" s="93"/>
      <c r="C5" s="93"/>
      <c r="D5" s="93"/>
      <c r="E5" s="95"/>
      <c r="F5" s="95"/>
      <c r="G5" s="96"/>
    </row>
    <row r="6" spans="2:7" x14ac:dyDescent="0.3">
      <c r="B6" s="93"/>
      <c r="C6" s="93"/>
      <c r="D6" s="93"/>
      <c r="E6" s="95"/>
      <c r="F6" s="95"/>
      <c r="G6" s="96"/>
    </row>
    <row r="7" spans="2:7" x14ac:dyDescent="0.3">
      <c r="B7" s="93"/>
      <c r="C7" s="93"/>
      <c r="D7" s="93"/>
      <c r="E7" s="95"/>
      <c r="F7" s="95"/>
      <c r="G7" s="96"/>
    </row>
    <row r="9" spans="2:7" x14ac:dyDescent="0.3">
      <c r="B9" s="97"/>
      <c r="C9" s="97"/>
      <c r="D9" s="97"/>
    </row>
  </sheetData>
  <sheetProtection algorithmName="SHA-512" hashValue="PZGgATmRxUmV/w/lA96P9K4aOVrnbjkp1NYYidjQFe6U6idY4E2sUDDRpSqZl7sBe4lccAvvNeOEkDa6kTyAYg==" saltValue="zz9E5o4EdY6jGdMuVEEW+Q=="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238</v>
      </c>
    </row>
    <row r="4" spans="2:5" ht="17.5" x14ac:dyDescent="0.35">
      <c r="B4" s="288" t="s">
        <v>1722</v>
      </c>
      <c r="C4" s="288"/>
      <c r="D4" s="288"/>
      <c r="E4" s="288"/>
    </row>
    <row r="5" spans="2:5" ht="37.5" customHeight="1" x14ac:dyDescent="0.3">
      <c r="B5" s="239" t="s">
        <v>1723</v>
      </c>
      <c r="C5" s="285"/>
      <c r="D5" s="281" t="s">
        <v>58</v>
      </c>
      <c r="E5" s="29" t="s">
        <v>239</v>
      </c>
    </row>
    <row r="6" spans="2:5" ht="18.75" customHeight="1" x14ac:dyDescent="0.3">
      <c r="B6" s="239"/>
      <c r="C6" s="285"/>
      <c r="D6" s="281"/>
      <c r="E6" s="29" t="s">
        <v>240</v>
      </c>
    </row>
    <row r="7" spans="2:5" ht="18.75" customHeight="1" x14ac:dyDescent="0.3">
      <c r="B7" s="239"/>
      <c r="C7" s="285"/>
      <c r="D7" s="281"/>
      <c r="E7" s="29" t="s">
        <v>241</v>
      </c>
    </row>
    <row r="8" spans="2:5" ht="18.75" customHeight="1" x14ac:dyDescent="0.3">
      <c r="B8" s="239"/>
      <c r="C8" s="285"/>
      <c r="D8" s="281"/>
      <c r="E8" s="29" t="s">
        <v>242</v>
      </c>
    </row>
    <row r="9" spans="2:5" ht="37.5" customHeight="1" x14ac:dyDescent="0.3">
      <c r="B9" s="239" t="s">
        <v>1724</v>
      </c>
      <c r="C9" s="285" t="s">
        <v>1725</v>
      </c>
      <c r="D9" s="282" t="s">
        <v>182</v>
      </c>
      <c r="E9" s="29" t="s">
        <v>243</v>
      </c>
    </row>
    <row r="10" spans="2:5" ht="18.75" customHeight="1" x14ac:dyDescent="0.3">
      <c r="B10" s="239"/>
      <c r="C10" s="285"/>
      <c r="D10" s="282"/>
      <c r="E10" s="29" t="s">
        <v>244</v>
      </c>
    </row>
    <row r="11" spans="2:5" ht="18.75" customHeight="1" x14ac:dyDescent="0.3">
      <c r="B11" s="239"/>
      <c r="C11" s="285"/>
      <c r="D11" s="282"/>
      <c r="E11" s="29" t="s">
        <v>245</v>
      </c>
    </row>
    <row r="12" spans="2:5" ht="18.75" customHeight="1" x14ac:dyDescent="0.3">
      <c r="B12" s="239"/>
      <c r="C12" s="285"/>
      <c r="D12" s="282"/>
      <c r="E12" s="29" t="s">
        <v>246</v>
      </c>
    </row>
    <row r="13" spans="2:5" ht="15.75" customHeight="1" x14ac:dyDescent="0.3">
      <c r="B13" s="239" t="s">
        <v>1726</v>
      </c>
      <c r="C13" s="285" t="s">
        <v>1727</v>
      </c>
      <c r="D13" s="282" t="s">
        <v>183</v>
      </c>
      <c r="E13" s="29" t="s">
        <v>247</v>
      </c>
    </row>
    <row r="14" spans="2:5" ht="18.75" customHeight="1" x14ac:dyDescent="0.3">
      <c r="B14" s="239"/>
      <c r="C14" s="285"/>
      <c r="D14" s="282"/>
      <c r="E14" s="29" t="s">
        <v>248</v>
      </c>
    </row>
    <row r="15" spans="2:5" ht="18.75" customHeight="1" x14ac:dyDescent="0.3">
      <c r="B15" s="239"/>
      <c r="C15" s="285"/>
      <c r="D15" s="282"/>
      <c r="E15" s="29" t="s">
        <v>249</v>
      </c>
    </row>
    <row r="16" spans="2:5" ht="18.75" customHeight="1" x14ac:dyDescent="0.3">
      <c r="B16" s="239"/>
      <c r="C16" s="285"/>
      <c r="D16" s="282"/>
      <c r="E16" s="29" t="s">
        <v>250</v>
      </c>
    </row>
    <row r="17" spans="2:5" ht="18.75" customHeight="1" x14ac:dyDescent="0.3">
      <c r="B17" s="239"/>
      <c r="C17" s="285"/>
      <c r="D17" s="282"/>
      <c r="E17" s="29" t="s">
        <v>251</v>
      </c>
    </row>
    <row r="18" spans="2:5" ht="18.75" customHeight="1" x14ac:dyDescent="0.3">
      <c r="B18" s="239"/>
      <c r="C18" s="285"/>
      <c r="D18" s="282"/>
      <c r="E18" s="29" t="s">
        <v>252</v>
      </c>
    </row>
    <row r="19" spans="2:5" ht="18.75" customHeight="1" x14ac:dyDescent="0.3">
      <c r="B19" s="239"/>
      <c r="C19" s="285"/>
      <c r="D19" s="282"/>
      <c r="E19" s="29" t="s">
        <v>253</v>
      </c>
    </row>
    <row r="20" spans="2:5" ht="18.75" customHeight="1" x14ac:dyDescent="0.3">
      <c r="B20" s="239"/>
      <c r="C20" s="285"/>
      <c r="D20" s="282"/>
      <c r="E20" s="29" t="s">
        <v>254</v>
      </c>
    </row>
    <row r="21" spans="2:5" ht="18.75" customHeight="1" x14ac:dyDescent="0.3">
      <c r="B21" s="239"/>
      <c r="C21" s="285"/>
      <c r="D21" s="282"/>
      <c r="E21" s="29" t="s">
        <v>255</v>
      </c>
    </row>
    <row r="22" spans="2:5" ht="18.75" customHeight="1" x14ac:dyDescent="0.3">
      <c r="B22" s="239"/>
      <c r="C22" s="285"/>
      <c r="D22" s="282"/>
      <c r="E22" s="29" t="s">
        <v>256</v>
      </c>
    </row>
    <row r="23" spans="2:5" ht="18.75" customHeight="1" x14ac:dyDescent="0.3">
      <c r="B23" s="239"/>
      <c r="C23" s="285"/>
      <c r="D23" s="282"/>
      <c r="E23" s="29" t="s">
        <v>257</v>
      </c>
    </row>
    <row r="24" spans="2:5" ht="75" customHeight="1" x14ac:dyDescent="0.3">
      <c r="B24" s="239" t="s">
        <v>1728</v>
      </c>
      <c r="C24" s="285"/>
      <c r="D24" s="281" t="s">
        <v>60</v>
      </c>
      <c r="E24" s="29" t="s">
        <v>642</v>
      </c>
    </row>
    <row r="25" spans="2:5" ht="18.75" customHeight="1" x14ac:dyDescent="0.3">
      <c r="B25" s="239"/>
      <c r="C25" s="285"/>
      <c r="D25" s="281"/>
      <c r="E25" s="29" t="s">
        <v>267</v>
      </c>
    </row>
    <row r="26" spans="2:5" ht="56.25" customHeight="1" x14ac:dyDescent="0.3">
      <c r="B26" s="239" t="s">
        <v>1729</v>
      </c>
      <c r="C26" s="285"/>
      <c r="D26" s="281" t="s">
        <v>64</v>
      </c>
      <c r="E26" s="29" t="s">
        <v>642</v>
      </c>
    </row>
    <row r="27" spans="2:5" ht="18.75" customHeight="1" x14ac:dyDescent="0.3">
      <c r="B27" s="239"/>
      <c r="C27" s="285"/>
      <c r="D27" s="281"/>
      <c r="E27" s="29" t="s">
        <v>267</v>
      </c>
    </row>
    <row r="28" spans="2:5" ht="37.5" customHeight="1" x14ac:dyDescent="0.3">
      <c r="B28" s="239" t="s">
        <v>1730</v>
      </c>
      <c r="C28" s="285"/>
      <c r="D28" s="281" t="s">
        <v>65</v>
      </c>
      <c r="E28" s="29" t="s">
        <v>642</v>
      </c>
    </row>
    <row r="29" spans="2:5" ht="18.75" customHeight="1" x14ac:dyDescent="0.3">
      <c r="B29" s="239"/>
      <c r="C29" s="285"/>
      <c r="D29" s="281"/>
      <c r="E29" s="29" t="s">
        <v>267</v>
      </c>
    </row>
    <row r="30" spans="2:5" ht="52.5" x14ac:dyDescent="0.3">
      <c r="B30" s="15" t="s">
        <v>1731</v>
      </c>
      <c r="C30" s="8"/>
      <c r="D30" s="7" t="s">
        <v>67</v>
      </c>
      <c r="E30" s="29" t="s">
        <v>258</v>
      </c>
    </row>
    <row r="31" spans="2:5" ht="56.25" customHeight="1" x14ac:dyDescent="0.3">
      <c r="B31" s="239" t="s">
        <v>1732</v>
      </c>
      <c r="C31" s="285"/>
      <c r="D31" s="281" t="s">
        <v>231</v>
      </c>
      <c r="E31" s="29" t="s">
        <v>259</v>
      </c>
    </row>
    <row r="32" spans="2:5" ht="18.75" customHeight="1" x14ac:dyDescent="0.3">
      <c r="B32" s="239"/>
      <c r="C32" s="285"/>
      <c r="D32" s="281"/>
      <c r="E32" s="29" t="s">
        <v>260</v>
      </c>
    </row>
    <row r="33" spans="2:5" ht="18.75" customHeight="1" x14ac:dyDescent="0.3">
      <c r="B33" s="239"/>
      <c r="C33" s="285"/>
      <c r="D33" s="281"/>
      <c r="E33" s="29" t="s">
        <v>261</v>
      </c>
    </row>
    <row r="34" spans="2:5" ht="18.75" customHeight="1" x14ac:dyDescent="0.3">
      <c r="B34" s="239"/>
      <c r="C34" s="285"/>
      <c r="D34" s="281"/>
      <c r="E34" s="29" t="s">
        <v>262</v>
      </c>
    </row>
    <row r="35" spans="2:5" ht="56.25" customHeight="1" x14ac:dyDescent="0.3">
      <c r="B35" s="239" t="s">
        <v>1733</v>
      </c>
      <c r="C35" s="285"/>
      <c r="D35" s="281" t="s">
        <v>2044</v>
      </c>
      <c r="E35" s="31" t="s">
        <v>646</v>
      </c>
    </row>
    <row r="36" spans="2:5" ht="15.75" customHeight="1" x14ac:dyDescent="0.3">
      <c r="B36" s="239"/>
      <c r="C36" s="285"/>
      <c r="D36" s="281"/>
      <c r="E36" s="31" t="s">
        <v>264</v>
      </c>
    </row>
    <row r="37" spans="2:5" ht="52.5" x14ac:dyDescent="0.3">
      <c r="B37" s="15" t="s">
        <v>1734</v>
      </c>
      <c r="C37" s="8"/>
      <c r="D37" s="7" t="s">
        <v>50</v>
      </c>
      <c r="E37" s="29" t="s">
        <v>265</v>
      </c>
    </row>
    <row r="38" spans="2:5" ht="176.5" x14ac:dyDescent="0.3">
      <c r="B38" s="15" t="s">
        <v>1735</v>
      </c>
      <c r="C38" s="8"/>
      <c r="D38" s="7" t="s">
        <v>2045</v>
      </c>
      <c r="E38" s="29" t="s">
        <v>2035</v>
      </c>
    </row>
    <row r="39" spans="2:5" ht="75" customHeight="1" x14ac:dyDescent="0.3">
      <c r="B39" s="239" t="s">
        <v>1736</v>
      </c>
      <c r="C39" s="289"/>
      <c r="D39" s="281" t="s">
        <v>71</v>
      </c>
      <c r="E39" s="29" t="s">
        <v>266</v>
      </c>
    </row>
    <row r="40" spans="2:5" ht="18.75" customHeight="1" x14ac:dyDescent="0.3">
      <c r="B40" s="239"/>
      <c r="C40" s="289"/>
      <c r="D40" s="281"/>
      <c r="E40" s="29" t="s">
        <v>267</v>
      </c>
    </row>
    <row r="41" spans="2:5" ht="36" x14ac:dyDescent="0.3">
      <c r="B41" s="16" t="s">
        <v>1737</v>
      </c>
      <c r="C41" s="10" t="s">
        <v>1738</v>
      </c>
      <c r="D41" s="9" t="s">
        <v>184</v>
      </c>
      <c r="E41" s="29" t="s">
        <v>2036</v>
      </c>
    </row>
    <row r="42" spans="2:5" ht="75" customHeight="1" x14ac:dyDescent="0.3">
      <c r="B42" s="226" t="s">
        <v>1739</v>
      </c>
      <c r="C42" s="289"/>
      <c r="D42" s="281" t="s">
        <v>73</v>
      </c>
      <c r="E42" s="30" t="s">
        <v>270</v>
      </c>
    </row>
    <row r="43" spans="2:5" ht="18.75" customHeight="1" x14ac:dyDescent="0.3">
      <c r="B43" s="226"/>
      <c r="C43" s="289"/>
      <c r="D43" s="281"/>
      <c r="E43" s="29" t="s">
        <v>268</v>
      </c>
    </row>
    <row r="44" spans="2:5" ht="18.75" customHeight="1" x14ac:dyDescent="0.3">
      <c r="B44" s="226"/>
      <c r="C44" s="289"/>
      <c r="D44" s="281"/>
      <c r="E44" s="29" t="s">
        <v>269</v>
      </c>
    </row>
    <row r="45" spans="2:5" ht="56.25" customHeight="1" x14ac:dyDescent="0.3">
      <c r="B45" s="219" t="s">
        <v>1740</v>
      </c>
      <c r="C45" s="157"/>
      <c r="D45" s="281" t="s">
        <v>75</v>
      </c>
      <c r="E45" s="29" t="s">
        <v>648</v>
      </c>
    </row>
    <row r="46" spans="2:5" ht="18.75" customHeight="1" x14ac:dyDescent="0.3">
      <c r="B46" s="221"/>
      <c r="C46" s="159"/>
      <c r="D46" s="281"/>
      <c r="E46" s="29" t="s">
        <v>1741</v>
      </c>
    </row>
    <row r="47" spans="2:5" ht="75" customHeight="1" x14ac:dyDescent="0.3">
      <c r="B47" s="193" t="s">
        <v>1742</v>
      </c>
      <c r="C47" s="157"/>
      <c r="D47" s="281" t="s">
        <v>77</v>
      </c>
      <c r="E47" s="29" t="s">
        <v>648</v>
      </c>
    </row>
    <row r="48" spans="2:5" ht="18.75" customHeight="1" x14ac:dyDescent="0.3">
      <c r="B48" s="195"/>
      <c r="C48" s="159"/>
      <c r="D48" s="281"/>
      <c r="E48" s="29" t="s">
        <v>1741</v>
      </c>
    </row>
    <row r="49" spans="2:5" ht="75" customHeight="1" x14ac:dyDescent="0.3">
      <c r="B49" s="193" t="s">
        <v>1743</v>
      </c>
      <c r="C49" s="157"/>
      <c r="D49" s="281" t="s">
        <v>79</v>
      </c>
      <c r="E49" s="29" t="s">
        <v>648</v>
      </c>
    </row>
    <row r="50" spans="2:5" ht="18.75" customHeight="1" x14ac:dyDescent="0.3">
      <c r="B50" s="195"/>
      <c r="C50" s="159"/>
      <c r="D50" s="281"/>
      <c r="E50" s="29" t="s">
        <v>1741</v>
      </c>
    </row>
    <row r="51" spans="2:5" ht="18.75" customHeight="1" x14ac:dyDescent="0.3">
      <c r="B51" s="193" t="s">
        <v>1744</v>
      </c>
      <c r="C51" s="157"/>
      <c r="D51" s="172" t="s">
        <v>2042</v>
      </c>
      <c r="E51" s="4" t="s">
        <v>649</v>
      </c>
    </row>
    <row r="52" spans="2:5" ht="18.75" customHeight="1" x14ac:dyDescent="0.3">
      <c r="B52" s="194"/>
      <c r="C52" s="158"/>
      <c r="D52" s="173"/>
      <c r="E52" s="4" t="s">
        <v>650</v>
      </c>
    </row>
    <row r="53" spans="2:5" ht="18.75" customHeight="1" x14ac:dyDescent="0.3">
      <c r="B53" s="194"/>
      <c r="C53" s="158"/>
      <c r="D53" s="173"/>
      <c r="E53" s="4" t="s">
        <v>651</v>
      </c>
    </row>
    <row r="54" spans="2:5" ht="18.75" customHeight="1" x14ac:dyDescent="0.3">
      <c r="B54" s="194"/>
      <c r="C54" s="158"/>
      <c r="D54" s="173"/>
      <c r="E54" s="4" t="s">
        <v>652</v>
      </c>
    </row>
    <row r="55" spans="2:5" ht="18.75" customHeight="1" x14ac:dyDescent="0.3">
      <c r="B55" s="194"/>
      <c r="C55" s="158"/>
      <c r="D55" s="173"/>
      <c r="E55" s="4" t="s">
        <v>653</v>
      </c>
    </row>
    <row r="56" spans="2:5" ht="18.75" customHeight="1" x14ac:dyDescent="0.3">
      <c r="B56" s="194"/>
      <c r="C56" s="158"/>
      <c r="D56" s="173"/>
      <c r="E56" s="4" t="s">
        <v>654</v>
      </c>
    </row>
    <row r="57" spans="2:5" ht="18.75" customHeight="1" x14ac:dyDescent="0.3">
      <c r="B57" s="194"/>
      <c r="C57" s="158"/>
      <c r="D57" s="173"/>
      <c r="E57" s="4" t="s">
        <v>655</v>
      </c>
    </row>
    <row r="58" spans="2:5" ht="18.75" customHeight="1" x14ac:dyDescent="0.3">
      <c r="B58" s="194"/>
      <c r="C58" s="158"/>
      <c r="D58" s="173"/>
      <c r="E58" s="4" t="s">
        <v>656</v>
      </c>
    </row>
    <row r="59" spans="2:5" ht="18.75" customHeight="1" x14ac:dyDescent="0.3">
      <c r="B59" s="194"/>
      <c r="C59" s="158"/>
      <c r="D59" s="173"/>
      <c r="E59" s="4" t="s">
        <v>663</v>
      </c>
    </row>
    <row r="60" spans="2:5" ht="18.75" customHeight="1" x14ac:dyDescent="0.3">
      <c r="B60" s="194"/>
      <c r="C60" s="158"/>
      <c r="D60" s="173"/>
      <c r="E60" s="4" t="s">
        <v>657</v>
      </c>
    </row>
    <row r="61" spans="2:5" ht="18.75" customHeight="1" x14ac:dyDescent="0.3">
      <c r="B61" s="194"/>
      <c r="C61" s="158"/>
      <c r="D61" s="173"/>
      <c r="E61" s="4" t="s">
        <v>658</v>
      </c>
    </row>
    <row r="62" spans="2:5" ht="18.75" customHeight="1" x14ac:dyDescent="0.3">
      <c r="B62" s="194"/>
      <c r="C62" s="158"/>
      <c r="D62" s="173"/>
      <c r="E62" s="4" t="s">
        <v>659</v>
      </c>
    </row>
    <row r="63" spans="2:5" ht="18.75" customHeight="1" x14ac:dyDescent="0.3">
      <c r="B63" s="194"/>
      <c r="C63" s="158"/>
      <c r="D63" s="173"/>
      <c r="E63" s="4" t="s">
        <v>660</v>
      </c>
    </row>
    <row r="64" spans="2:5" ht="18.75" customHeight="1" x14ac:dyDescent="0.3">
      <c r="B64" s="194"/>
      <c r="C64" s="158"/>
      <c r="D64" s="173"/>
      <c r="E64" s="4" t="s">
        <v>661</v>
      </c>
    </row>
    <row r="65" spans="2:5" ht="18.75" customHeight="1" x14ac:dyDescent="0.3">
      <c r="B65" s="195"/>
      <c r="C65" s="159"/>
      <c r="D65" s="174"/>
      <c r="E65" s="4" t="s">
        <v>662</v>
      </c>
    </row>
    <row r="66" spans="2:5" ht="56.25" customHeight="1" x14ac:dyDescent="0.3">
      <c r="B66" s="193" t="s">
        <v>1745</v>
      </c>
      <c r="C66" s="157"/>
      <c r="D66" s="172" t="s">
        <v>81</v>
      </c>
      <c r="E66" s="29" t="s">
        <v>266</v>
      </c>
    </row>
    <row r="67" spans="2:5" ht="18.75" customHeight="1" x14ac:dyDescent="0.3">
      <c r="B67" s="195"/>
      <c r="C67" s="159"/>
      <c r="D67" s="174"/>
      <c r="E67" s="29" t="s">
        <v>267</v>
      </c>
    </row>
    <row r="68" spans="2:5" ht="18.75" customHeight="1" x14ac:dyDescent="0.3">
      <c r="B68" s="193" t="s">
        <v>1746</v>
      </c>
      <c r="C68" s="157"/>
      <c r="D68" s="172" t="s">
        <v>83</v>
      </c>
      <c r="E68" s="29" t="s">
        <v>271</v>
      </c>
    </row>
    <row r="69" spans="2:5" ht="18.75" customHeight="1" x14ac:dyDescent="0.3">
      <c r="B69" s="194"/>
      <c r="C69" s="158"/>
      <c r="D69" s="173"/>
      <c r="E69" s="29" t="s">
        <v>762</v>
      </c>
    </row>
    <row r="70" spans="2:5" ht="18.75" customHeight="1" x14ac:dyDescent="0.3">
      <c r="B70" s="195"/>
      <c r="C70" s="159"/>
      <c r="D70" s="174"/>
      <c r="E70" s="29" t="s">
        <v>272</v>
      </c>
    </row>
    <row r="71" spans="2:5" ht="180" x14ac:dyDescent="0.3">
      <c r="B71" s="15" t="s">
        <v>1747</v>
      </c>
      <c r="C71" s="8" t="s">
        <v>1748</v>
      </c>
      <c r="D71" s="14" t="s">
        <v>222</v>
      </c>
      <c r="E71" s="29" t="s">
        <v>1749</v>
      </c>
    </row>
    <row r="72" spans="2:5" ht="150" customHeight="1" x14ac:dyDescent="0.3">
      <c r="B72" s="15" t="s">
        <v>1750</v>
      </c>
      <c r="C72" s="8"/>
      <c r="D72" s="7" t="s">
        <v>84</v>
      </c>
      <c r="E72" s="29" t="s">
        <v>670</v>
      </c>
    </row>
    <row r="73" spans="2:5" ht="36" x14ac:dyDescent="0.3">
      <c r="B73" s="15" t="s">
        <v>1751</v>
      </c>
      <c r="C73" s="8" t="s">
        <v>1752</v>
      </c>
      <c r="D73" s="9" t="s">
        <v>664</v>
      </c>
      <c r="E73" s="29" t="s">
        <v>265</v>
      </c>
    </row>
    <row r="74" spans="2:5" ht="36" x14ac:dyDescent="0.3">
      <c r="B74" s="15" t="s">
        <v>1753</v>
      </c>
      <c r="C74" s="8" t="s">
        <v>1754</v>
      </c>
      <c r="D74" s="9" t="s">
        <v>665</v>
      </c>
      <c r="E74" s="29" t="s">
        <v>265</v>
      </c>
    </row>
    <row r="75" spans="2:5" ht="36" x14ac:dyDescent="0.3">
      <c r="B75" s="15" t="s">
        <v>1755</v>
      </c>
      <c r="C75" s="8" t="s">
        <v>1756</v>
      </c>
      <c r="D75" s="9" t="s">
        <v>666</v>
      </c>
      <c r="E75" s="29" t="s">
        <v>265</v>
      </c>
    </row>
    <row r="76" spans="2:5" ht="36" x14ac:dyDescent="0.3">
      <c r="B76" s="15" t="s">
        <v>1757</v>
      </c>
      <c r="C76" s="8" t="s">
        <v>1758</v>
      </c>
      <c r="D76" s="9" t="s">
        <v>667</v>
      </c>
      <c r="E76" s="29" t="s">
        <v>265</v>
      </c>
    </row>
    <row r="77" spans="2:5" ht="36" x14ac:dyDescent="0.3">
      <c r="B77" s="15" t="s">
        <v>1759</v>
      </c>
      <c r="C77" s="8" t="s">
        <v>1760</v>
      </c>
      <c r="D77" s="9" t="s">
        <v>668</v>
      </c>
      <c r="E77" s="29" t="s">
        <v>265</v>
      </c>
    </row>
    <row r="78" spans="2:5" ht="36" x14ac:dyDescent="0.3">
      <c r="B78" s="15" t="s">
        <v>1761</v>
      </c>
      <c r="C78" s="8" t="s">
        <v>1762</v>
      </c>
      <c r="D78" s="9" t="s">
        <v>669</v>
      </c>
      <c r="E78" s="29" t="s">
        <v>265</v>
      </c>
    </row>
    <row r="79" spans="2:5" ht="18.75" customHeight="1" x14ac:dyDescent="0.3">
      <c r="B79" s="193" t="s">
        <v>1763</v>
      </c>
      <c r="C79" s="157"/>
      <c r="D79" s="172" t="s">
        <v>85</v>
      </c>
      <c r="E79" s="29" t="s">
        <v>266</v>
      </c>
    </row>
    <row r="80" spans="2:5" ht="18.75" customHeight="1" x14ac:dyDescent="0.3">
      <c r="B80" s="195"/>
      <c r="C80" s="159"/>
      <c r="D80" s="174"/>
      <c r="E80" s="29" t="s">
        <v>267</v>
      </c>
    </row>
    <row r="81" spans="2:5" ht="18.75" customHeight="1" x14ac:dyDescent="0.3">
      <c r="B81" s="193" t="s">
        <v>1764</v>
      </c>
      <c r="C81" s="157"/>
      <c r="D81" s="281" t="s">
        <v>273</v>
      </c>
      <c r="E81" s="29" t="s">
        <v>266</v>
      </c>
    </row>
    <row r="82" spans="2:5" ht="18.75" customHeight="1" x14ac:dyDescent="0.3">
      <c r="B82" s="195"/>
      <c r="C82" s="159"/>
      <c r="D82" s="281"/>
      <c r="E82" s="29" t="s">
        <v>267</v>
      </c>
    </row>
    <row r="83" spans="2:5" ht="56.25" customHeight="1" x14ac:dyDescent="0.3">
      <c r="B83" s="193" t="s">
        <v>1765</v>
      </c>
      <c r="C83" s="157" t="s">
        <v>1766</v>
      </c>
      <c r="D83" s="282" t="s">
        <v>185</v>
      </c>
      <c r="E83" s="29" t="s">
        <v>274</v>
      </c>
    </row>
    <row r="84" spans="2:5" ht="18.75" customHeight="1" x14ac:dyDescent="0.3">
      <c r="B84" s="195"/>
      <c r="C84" s="159"/>
      <c r="D84" s="282"/>
      <c r="E84" s="29" t="s">
        <v>275</v>
      </c>
    </row>
    <row r="85" spans="2:5" ht="56.25" customHeight="1" x14ac:dyDescent="0.3">
      <c r="B85" s="193" t="s">
        <v>1767</v>
      </c>
      <c r="C85" s="157" t="s">
        <v>1768</v>
      </c>
      <c r="D85" s="282" t="s">
        <v>186</v>
      </c>
      <c r="E85" s="29" t="s">
        <v>671</v>
      </c>
    </row>
    <row r="86" spans="2:5" ht="18.75" customHeight="1" x14ac:dyDescent="0.3">
      <c r="B86" s="195"/>
      <c r="C86" s="159"/>
      <c r="D86" s="282"/>
      <c r="E86" s="29" t="s">
        <v>267</v>
      </c>
    </row>
    <row r="87" spans="2:5" ht="56.25" customHeight="1" x14ac:dyDescent="0.3">
      <c r="B87" s="193" t="s">
        <v>1769</v>
      </c>
      <c r="C87" s="157" t="s">
        <v>1770</v>
      </c>
      <c r="D87" s="282" t="s">
        <v>187</v>
      </c>
      <c r="E87" s="29" t="s">
        <v>642</v>
      </c>
    </row>
    <row r="88" spans="2:5" ht="18.75" customHeight="1" x14ac:dyDescent="0.3">
      <c r="B88" s="195"/>
      <c r="C88" s="159"/>
      <c r="D88" s="282"/>
      <c r="E88" s="29" t="s">
        <v>267</v>
      </c>
    </row>
    <row r="89" spans="2:5" ht="90" x14ac:dyDescent="0.3">
      <c r="B89" s="15" t="s">
        <v>1771</v>
      </c>
      <c r="C89" s="8" t="s">
        <v>1772</v>
      </c>
      <c r="D89" s="9" t="s">
        <v>673</v>
      </c>
      <c r="E89" s="29" t="s">
        <v>672</v>
      </c>
    </row>
    <row r="90" spans="2:5" ht="56.25" customHeight="1" x14ac:dyDescent="0.3">
      <c r="B90" s="193" t="s">
        <v>1773</v>
      </c>
      <c r="C90" s="157"/>
      <c r="D90" s="281" t="s">
        <v>90</v>
      </c>
      <c r="E90" s="29" t="s">
        <v>266</v>
      </c>
    </row>
    <row r="91" spans="2:5" ht="18.75" customHeight="1" x14ac:dyDescent="0.3">
      <c r="B91" s="195"/>
      <c r="C91" s="159"/>
      <c r="D91" s="281"/>
      <c r="E91" s="29" t="s">
        <v>267</v>
      </c>
    </row>
    <row r="92" spans="2:5" ht="54" x14ac:dyDescent="0.3">
      <c r="B92" s="15" t="s">
        <v>1774</v>
      </c>
      <c r="C92" s="8" t="s">
        <v>1775</v>
      </c>
      <c r="D92" s="9" t="s">
        <v>188</v>
      </c>
      <c r="E92" s="29" t="s">
        <v>2037</v>
      </c>
    </row>
    <row r="93" spans="2:5" ht="18.75" customHeight="1" x14ac:dyDescent="0.3">
      <c r="B93" s="193" t="s">
        <v>1776</v>
      </c>
      <c r="C93" s="157"/>
      <c r="D93" s="281" t="s">
        <v>92</v>
      </c>
      <c r="E93" s="29" t="s">
        <v>276</v>
      </c>
    </row>
    <row r="94" spans="2:5" ht="18.75" customHeight="1" x14ac:dyDescent="0.3">
      <c r="B94" s="194"/>
      <c r="C94" s="158"/>
      <c r="D94" s="281"/>
      <c r="E94" s="29" t="s">
        <v>277</v>
      </c>
    </row>
    <row r="95" spans="2:5" ht="18.75" customHeight="1" x14ac:dyDescent="0.3">
      <c r="B95" s="194"/>
      <c r="C95" s="158"/>
      <c r="D95" s="281"/>
      <c r="E95" s="29" t="s">
        <v>278</v>
      </c>
    </row>
    <row r="96" spans="2:5" ht="18.75" customHeight="1" x14ac:dyDescent="0.3">
      <c r="B96" s="195"/>
      <c r="C96" s="159"/>
      <c r="D96" s="281"/>
      <c r="E96" s="29" t="s">
        <v>279</v>
      </c>
    </row>
    <row r="97" spans="2:5" ht="75" customHeight="1" x14ac:dyDescent="0.3">
      <c r="B97" s="193" t="s">
        <v>1777</v>
      </c>
      <c r="C97" s="157"/>
      <c r="D97" s="281" t="s">
        <v>2046</v>
      </c>
      <c r="E97" s="29" t="s">
        <v>266</v>
      </c>
    </row>
    <row r="98" spans="2:5" ht="18.75" customHeight="1" x14ac:dyDescent="0.3">
      <c r="B98" s="195"/>
      <c r="C98" s="159"/>
      <c r="D98" s="281"/>
      <c r="E98" s="29" t="s">
        <v>267</v>
      </c>
    </row>
    <row r="99" spans="2:5" ht="18.75" customHeight="1" x14ac:dyDescent="0.3">
      <c r="B99" s="193" t="s">
        <v>1778</v>
      </c>
      <c r="C99" s="157" t="s">
        <v>1779</v>
      </c>
      <c r="D99" s="282" t="s">
        <v>189</v>
      </c>
      <c r="E99" s="29" t="s">
        <v>280</v>
      </c>
    </row>
    <row r="100" spans="2:5" ht="18.75" customHeight="1" x14ac:dyDescent="0.3">
      <c r="B100" s="194"/>
      <c r="C100" s="158"/>
      <c r="D100" s="282"/>
      <c r="E100" s="29" t="s">
        <v>281</v>
      </c>
    </row>
    <row r="101" spans="2:5" ht="18.75" customHeight="1" x14ac:dyDescent="0.3">
      <c r="B101" s="195"/>
      <c r="C101" s="159"/>
      <c r="D101" s="282"/>
      <c r="E101" s="29" t="s">
        <v>242</v>
      </c>
    </row>
    <row r="102" spans="2:5" ht="18.75" customHeight="1" x14ac:dyDescent="0.3">
      <c r="B102" s="193" t="s">
        <v>1780</v>
      </c>
      <c r="C102" s="157" t="s">
        <v>1781</v>
      </c>
      <c r="D102" s="282" t="s">
        <v>190</v>
      </c>
      <c r="E102" s="29" t="s">
        <v>280</v>
      </c>
    </row>
    <row r="103" spans="2:5" ht="18.75" customHeight="1" x14ac:dyDescent="0.3">
      <c r="B103" s="194"/>
      <c r="C103" s="158"/>
      <c r="D103" s="282"/>
      <c r="E103" s="29" t="s">
        <v>281</v>
      </c>
    </row>
    <row r="104" spans="2:5" ht="18.75" customHeight="1" x14ac:dyDescent="0.3">
      <c r="B104" s="195"/>
      <c r="C104" s="159"/>
      <c r="D104" s="282"/>
      <c r="E104" s="29" t="s">
        <v>242</v>
      </c>
    </row>
    <row r="105" spans="2:5" ht="56.25" customHeight="1" x14ac:dyDescent="0.3">
      <c r="B105" s="193" t="s">
        <v>1782</v>
      </c>
      <c r="C105" s="157" t="s">
        <v>1783</v>
      </c>
      <c r="D105" s="282" t="s">
        <v>191</v>
      </c>
      <c r="E105" s="29" t="s">
        <v>642</v>
      </c>
    </row>
    <row r="106" spans="2:5" ht="18.75" customHeight="1" x14ac:dyDescent="0.3">
      <c r="B106" s="195"/>
      <c r="C106" s="159"/>
      <c r="D106" s="282"/>
      <c r="E106" s="29" t="s">
        <v>282</v>
      </c>
    </row>
    <row r="107" spans="2:5" ht="75" customHeight="1" x14ac:dyDescent="0.3">
      <c r="B107" s="193" t="s">
        <v>1784</v>
      </c>
      <c r="C107" s="157" t="s">
        <v>1785</v>
      </c>
      <c r="D107" s="282" t="s">
        <v>192</v>
      </c>
      <c r="E107" s="29" t="s">
        <v>642</v>
      </c>
    </row>
    <row r="108" spans="2:5" ht="18.75" customHeight="1" x14ac:dyDescent="0.3">
      <c r="B108" s="195"/>
      <c r="C108" s="159"/>
      <c r="D108" s="282"/>
      <c r="E108" s="29" t="s">
        <v>282</v>
      </c>
    </row>
    <row r="109" spans="2:5" ht="56.25" customHeight="1" x14ac:dyDescent="0.3">
      <c r="B109" s="193" t="s">
        <v>1786</v>
      </c>
      <c r="C109" s="157" t="s">
        <v>1787</v>
      </c>
      <c r="D109" s="282" t="s">
        <v>193</v>
      </c>
      <c r="E109" s="29" t="s">
        <v>642</v>
      </c>
    </row>
    <row r="110" spans="2:5" ht="18.75" customHeight="1" x14ac:dyDescent="0.3">
      <c r="B110" s="195"/>
      <c r="C110" s="159"/>
      <c r="D110" s="282"/>
      <c r="E110" s="29" t="s">
        <v>282</v>
      </c>
    </row>
    <row r="111" spans="2:5" ht="112.5" customHeight="1" x14ac:dyDescent="0.3">
      <c r="B111" s="193" t="s">
        <v>1788</v>
      </c>
      <c r="C111" s="157"/>
      <c r="D111" s="281" t="s">
        <v>51</v>
      </c>
      <c r="E111" s="29" t="s">
        <v>283</v>
      </c>
    </row>
    <row r="112" spans="2:5" ht="18.75" customHeight="1" x14ac:dyDescent="0.3">
      <c r="B112" s="194"/>
      <c r="C112" s="158"/>
      <c r="D112" s="281"/>
      <c r="E112" s="29" t="s">
        <v>284</v>
      </c>
    </row>
    <row r="113" spans="2:5" ht="18.75" customHeight="1" x14ac:dyDescent="0.3">
      <c r="B113" s="194"/>
      <c r="C113" s="158"/>
      <c r="D113" s="281"/>
      <c r="E113" s="29" t="s">
        <v>285</v>
      </c>
    </row>
    <row r="114" spans="2:5" ht="18.75" customHeight="1" x14ac:dyDescent="0.3">
      <c r="B114" s="195"/>
      <c r="C114" s="159"/>
      <c r="D114" s="281"/>
      <c r="E114" s="29" t="s">
        <v>282</v>
      </c>
    </row>
    <row r="115" spans="2:5" ht="56.25" customHeight="1" x14ac:dyDescent="0.3">
      <c r="B115" s="193" t="s">
        <v>1789</v>
      </c>
      <c r="C115" s="157"/>
      <c r="D115" s="281" t="s">
        <v>33</v>
      </c>
      <c r="E115" s="29" t="s">
        <v>642</v>
      </c>
    </row>
    <row r="116" spans="2:5" ht="18.75" customHeight="1" x14ac:dyDescent="0.3">
      <c r="B116" s="195"/>
      <c r="C116" s="159"/>
      <c r="D116" s="281"/>
      <c r="E116" s="29" t="s">
        <v>282</v>
      </c>
    </row>
    <row r="117" spans="2:5" ht="56.25" customHeight="1" x14ac:dyDescent="0.3">
      <c r="B117" s="193" t="s">
        <v>1790</v>
      </c>
      <c r="C117" s="157"/>
      <c r="D117" s="281" t="s">
        <v>99</v>
      </c>
      <c r="E117" s="29" t="s">
        <v>642</v>
      </c>
    </row>
    <row r="118" spans="2:5" ht="18.75" customHeight="1" x14ac:dyDescent="0.3">
      <c r="B118" s="195"/>
      <c r="C118" s="159"/>
      <c r="D118" s="281"/>
      <c r="E118" s="29" t="s">
        <v>282</v>
      </c>
    </row>
    <row r="119" spans="2:5" ht="90" x14ac:dyDescent="0.3">
      <c r="B119" s="15" t="s">
        <v>1791</v>
      </c>
      <c r="C119" s="8" t="s">
        <v>1792</v>
      </c>
      <c r="D119" s="9" t="s">
        <v>2048</v>
      </c>
      <c r="E119" s="29" t="s">
        <v>2037</v>
      </c>
    </row>
    <row r="120" spans="2:5" ht="18.75" customHeight="1" x14ac:dyDescent="0.3">
      <c r="B120" s="193" t="s">
        <v>1793</v>
      </c>
      <c r="C120" s="157"/>
      <c r="D120" s="281" t="s">
        <v>101</v>
      </c>
      <c r="E120" s="29" t="s">
        <v>266</v>
      </c>
    </row>
    <row r="121" spans="2:5" ht="18.75" customHeight="1" x14ac:dyDescent="0.3">
      <c r="B121" s="195"/>
      <c r="C121" s="159"/>
      <c r="D121" s="281"/>
      <c r="E121" s="29" t="s">
        <v>267</v>
      </c>
    </row>
    <row r="122" spans="2:5" ht="18.75" customHeight="1" x14ac:dyDescent="0.3">
      <c r="B122" s="193" t="s">
        <v>1794</v>
      </c>
      <c r="C122" s="157"/>
      <c r="D122" s="281" t="s">
        <v>225</v>
      </c>
      <c r="E122" s="29" t="s">
        <v>286</v>
      </c>
    </row>
    <row r="123" spans="2:5" ht="18.75" customHeight="1" x14ac:dyDescent="0.3">
      <c r="B123" s="194"/>
      <c r="C123" s="158"/>
      <c r="D123" s="281"/>
      <c r="E123" s="29" t="s">
        <v>287</v>
      </c>
    </row>
    <row r="124" spans="2:5" ht="18.75" customHeight="1" x14ac:dyDescent="0.3">
      <c r="B124" s="194"/>
      <c r="C124" s="158"/>
      <c r="D124" s="281"/>
      <c r="E124" s="29" t="s">
        <v>288</v>
      </c>
    </row>
    <row r="125" spans="2:5" ht="18.75" customHeight="1" x14ac:dyDescent="0.3">
      <c r="B125" s="194"/>
      <c r="C125" s="158"/>
      <c r="D125" s="281"/>
      <c r="E125" s="29" t="s">
        <v>289</v>
      </c>
    </row>
    <row r="126" spans="2:5" ht="18.75" customHeight="1" x14ac:dyDescent="0.3">
      <c r="B126" s="194"/>
      <c r="C126" s="158"/>
      <c r="D126" s="281"/>
      <c r="E126" s="29" t="s">
        <v>290</v>
      </c>
    </row>
    <row r="127" spans="2:5" ht="18.75" customHeight="1" x14ac:dyDescent="0.3">
      <c r="B127" s="194"/>
      <c r="C127" s="158"/>
      <c r="D127" s="281"/>
      <c r="E127" s="29" t="s">
        <v>288</v>
      </c>
    </row>
    <row r="128" spans="2:5" ht="18.75" customHeight="1" x14ac:dyDescent="0.3">
      <c r="B128" s="194"/>
      <c r="C128" s="158"/>
      <c r="D128" s="281"/>
      <c r="E128" s="29" t="s">
        <v>287</v>
      </c>
    </row>
    <row r="129" spans="2:5" ht="18.75" customHeight="1" x14ac:dyDescent="0.3">
      <c r="B129" s="194"/>
      <c r="C129" s="158"/>
      <c r="D129" s="281"/>
      <c r="E129" s="29" t="s">
        <v>291</v>
      </c>
    </row>
    <row r="130" spans="2:5" ht="18.75" customHeight="1" x14ac:dyDescent="0.3">
      <c r="B130" s="194"/>
      <c r="C130" s="158"/>
      <c r="D130" s="281"/>
      <c r="E130" s="29" t="s">
        <v>292</v>
      </c>
    </row>
    <row r="131" spans="2:5" ht="18.75" customHeight="1" x14ac:dyDescent="0.3">
      <c r="B131" s="194"/>
      <c r="C131" s="158"/>
      <c r="D131" s="281"/>
      <c r="E131" s="29" t="s">
        <v>293</v>
      </c>
    </row>
    <row r="132" spans="2:5" ht="18.75" customHeight="1" x14ac:dyDescent="0.3">
      <c r="B132" s="194"/>
      <c r="C132" s="158"/>
      <c r="D132" s="281"/>
      <c r="E132" s="29" t="s">
        <v>290</v>
      </c>
    </row>
    <row r="133" spans="2:5" ht="18.75" customHeight="1" x14ac:dyDescent="0.3">
      <c r="B133" s="194"/>
      <c r="C133" s="158"/>
      <c r="D133" s="281"/>
      <c r="E133" s="29" t="s">
        <v>288</v>
      </c>
    </row>
    <row r="134" spans="2:5" ht="18.75" customHeight="1" x14ac:dyDescent="0.3">
      <c r="B134" s="194"/>
      <c r="C134" s="158"/>
      <c r="D134" s="281"/>
      <c r="E134" s="29" t="s">
        <v>287</v>
      </c>
    </row>
    <row r="135" spans="2:5" ht="18.75" customHeight="1" x14ac:dyDescent="0.3">
      <c r="B135" s="194"/>
      <c r="C135" s="158"/>
      <c r="D135" s="281"/>
      <c r="E135" s="29" t="s">
        <v>291</v>
      </c>
    </row>
    <row r="136" spans="2:5" ht="18.75" customHeight="1" x14ac:dyDescent="0.3">
      <c r="B136" s="194"/>
      <c r="C136" s="158"/>
      <c r="D136" s="281"/>
      <c r="E136" s="29" t="s">
        <v>292</v>
      </c>
    </row>
    <row r="137" spans="2:5" ht="18.75" customHeight="1" x14ac:dyDescent="0.3">
      <c r="B137" s="195"/>
      <c r="C137" s="159"/>
      <c r="D137" s="281"/>
      <c r="E137" s="29" t="s">
        <v>263</v>
      </c>
    </row>
    <row r="138" spans="2:5" ht="56.25" customHeight="1" x14ac:dyDescent="0.3">
      <c r="B138" s="193" t="s">
        <v>1795</v>
      </c>
      <c r="C138" s="157"/>
      <c r="D138" s="281" t="s">
        <v>2047</v>
      </c>
      <c r="E138" s="31" t="s">
        <v>676</v>
      </c>
    </row>
    <row r="139" spans="2:5" ht="18.75" customHeight="1" x14ac:dyDescent="0.3">
      <c r="B139" s="195"/>
      <c r="C139" s="159"/>
      <c r="D139" s="281"/>
      <c r="E139" s="31" t="s">
        <v>264</v>
      </c>
    </row>
    <row r="140" spans="2:5" ht="93.75" customHeight="1" x14ac:dyDescent="0.3">
      <c r="B140" s="193" t="s">
        <v>1796</v>
      </c>
      <c r="C140" s="157"/>
      <c r="D140" s="281" t="s">
        <v>104</v>
      </c>
      <c r="E140" s="29" t="s">
        <v>677</v>
      </c>
    </row>
    <row r="141" spans="2:5" ht="18.75" customHeight="1" x14ac:dyDescent="0.3">
      <c r="B141" s="195"/>
      <c r="C141" s="159"/>
      <c r="D141" s="281"/>
      <c r="E141" s="29" t="s">
        <v>267</v>
      </c>
    </row>
    <row r="142" spans="2:5" ht="93.75" customHeight="1" x14ac:dyDescent="0.3">
      <c r="B142" s="193" t="s">
        <v>1797</v>
      </c>
      <c r="C142" s="157"/>
      <c r="D142" s="281" t="s">
        <v>105</v>
      </c>
      <c r="E142" s="29" t="s">
        <v>677</v>
      </c>
    </row>
    <row r="143" spans="2:5" ht="18.75" customHeight="1" x14ac:dyDescent="0.3">
      <c r="B143" s="195"/>
      <c r="C143" s="159"/>
      <c r="D143" s="281"/>
      <c r="E143" s="29" t="s">
        <v>267</v>
      </c>
    </row>
    <row r="144" spans="2:5" ht="18.75" customHeight="1" x14ac:dyDescent="0.3">
      <c r="B144" s="193" t="s">
        <v>1798</v>
      </c>
      <c r="C144" s="157"/>
      <c r="D144" s="281" t="s">
        <v>226</v>
      </c>
      <c r="E144" s="29" t="s">
        <v>295</v>
      </c>
    </row>
    <row r="145" spans="2:5" ht="18.75" customHeight="1" x14ac:dyDescent="0.3">
      <c r="B145" s="194"/>
      <c r="C145" s="158"/>
      <c r="D145" s="281"/>
      <c r="E145" s="29" t="s">
        <v>296</v>
      </c>
    </row>
    <row r="146" spans="2:5" ht="18.75" customHeight="1" x14ac:dyDescent="0.3">
      <c r="B146" s="194"/>
      <c r="C146" s="158"/>
      <c r="D146" s="281"/>
      <c r="E146" s="29" t="s">
        <v>297</v>
      </c>
    </row>
    <row r="147" spans="2:5" ht="18.75" customHeight="1" x14ac:dyDescent="0.3">
      <c r="B147" s="194"/>
      <c r="C147" s="158"/>
      <c r="D147" s="281"/>
      <c r="E147" s="29" t="s">
        <v>298</v>
      </c>
    </row>
    <row r="148" spans="2:5" ht="18.75" customHeight="1" x14ac:dyDescent="0.3">
      <c r="B148" s="194"/>
      <c r="C148" s="158"/>
      <c r="D148" s="281"/>
      <c r="E148" s="29" t="s">
        <v>299</v>
      </c>
    </row>
    <row r="149" spans="2:5" ht="18.75" customHeight="1" x14ac:dyDescent="0.3">
      <c r="B149" s="194"/>
      <c r="C149" s="158"/>
      <c r="D149" s="281"/>
      <c r="E149" s="29" t="s">
        <v>300</v>
      </c>
    </row>
    <row r="150" spans="2:5" ht="18.75" customHeight="1" x14ac:dyDescent="0.3">
      <c r="B150" s="194"/>
      <c r="C150" s="158"/>
      <c r="D150" s="281"/>
      <c r="E150" s="29" t="s">
        <v>296</v>
      </c>
    </row>
    <row r="151" spans="2:5" ht="18.75" customHeight="1" x14ac:dyDescent="0.3">
      <c r="B151" s="194"/>
      <c r="C151" s="158"/>
      <c r="D151" s="281"/>
      <c r="E151" s="29" t="s">
        <v>297</v>
      </c>
    </row>
    <row r="152" spans="2:5" ht="18.75" customHeight="1" x14ac:dyDescent="0.3">
      <c r="B152" s="194"/>
      <c r="C152" s="158"/>
      <c r="D152" s="281"/>
      <c r="E152" s="29" t="s">
        <v>298</v>
      </c>
    </row>
    <row r="153" spans="2:5" ht="18.75" customHeight="1" x14ac:dyDescent="0.3">
      <c r="B153" s="194"/>
      <c r="C153" s="158"/>
      <c r="D153" s="281"/>
      <c r="E153" s="29" t="s">
        <v>299</v>
      </c>
    </row>
    <row r="154" spans="2:5" ht="18.75" customHeight="1" x14ac:dyDescent="0.3">
      <c r="B154" s="194"/>
      <c r="C154" s="158"/>
      <c r="D154" s="281"/>
      <c r="E154" s="29" t="s">
        <v>293</v>
      </c>
    </row>
    <row r="155" spans="2:5" ht="18.75" customHeight="1" x14ac:dyDescent="0.3">
      <c r="B155" s="194"/>
      <c r="C155" s="158"/>
      <c r="D155" s="281"/>
      <c r="E155" s="29" t="s">
        <v>301</v>
      </c>
    </row>
    <row r="156" spans="2:5" ht="18.75" customHeight="1" x14ac:dyDescent="0.3">
      <c r="B156" s="194"/>
      <c r="C156" s="158"/>
      <c r="D156" s="281"/>
      <c r="E156" s="29" t="s">
        <v>302</v>
      </c>
    </row>
    <row r="157" spans="2:5" ht="18.75" customHeight="1" x14ac:dyDescent="0.3">
      <c r="B157" s="194"/>
      <c r="C157" s="158"/>
      <c r="D157" s="281"/>
      <c r="E157" s="29" t="s">
        <v>298</v>
      </c>
    </row>
    <row r="158" spans="2:5" ht="18.75" customHeight="1" x14ac:dyDescent="0.3">
      <c r="B158" s="194"/>
      <c r="C158" s="158"/>
      <c r="D158" s="281"/>
      <c r="E158" s="29" t="s">
        <v>299</v>
      </c>
    </row>
    <row r="159" spans="2:5" ht="18.75" customHeight="1" x14ac:dyDescent="0.3">
      <c r="B159" s="194"/>
      <c r="C159" s="158"/>
      <c r="D159" s="281"/>
      <c r="E159" s="29" t="s">
        <v>1741</v>
      </c>
    </row>
    <row r="160" spans="2:5" ht="18.75" customHeight="1" x14ac:dyDescent="0.3">
      <c r="B160" s="195"/>
      <c r="C160" s="159"/>
      <c r="D160" s="281"/>
      <c r="E160" s="29" t="s">
        <v>303</v>
      </c>
    </row>
    <row r="161" spans="2:5" ht="93.75" customHeight="1" x14ac:dyDescent="0.3">
      <c r="B161" s="193" t="s">
        <v>1799</v>
      </c>
      <c r="C161" s="213"/>
      <c r="D161" s="281" t="s">
        <v>52</v>
      </c>
      <c r="E161" s="31" t="s">
        <v>1800</v>
      </c>
    </row>
    <row r="162" spans="2:5" ht="18.75" customHeight="1" x14ac:dyDescent="0.3">
      <c r="B162" s="195"/>
      <c r="C162" s="215"/>
      <c r="D162" s="281"/>
      <c r="E162" s="31" t="s">
        <v>1801</v>
      </c>
    </row>
    <row r="163" spans="2:5" ht="56.25" customHeight="1" x14ac:dyDescent="0.3">
      <c r="B163" s="193" t="s">
        <v>1802</v>
      </c>
      <c r="C163" s="213"/>
      <c r="D163" s="281" t="s">
        <v>110</v>
      </c>
      <c r="E163" s="29" t="s">
        <v>2040</v>
      </c>
    </row>
    <row r="164" spans="2:5" ht="18.75" customHeight="1" x14ac:dyDescent="0.3">
      <c r="B164" s="195"/>
      <c r="C164" s="215"/>
      <c r="D164" s="281"/>
      <c r="E164" s="29" t="s">
        <v>267</v>
      </c>
    </row>
    <row r="165" spans="2:5" ht="18.75" customHeight="1" x14ac:dyDescent="0.3">
      <c r="B165" s="193" t="s">
        <v>1803</v>
      </c>
      <c r="C165" s="213"/>
      <c r="D165" s="281" t="s">
        <v>112</v>
      </c>
      <c r="E165" s="29" t="s">
        <v>678</v>
      </c>
    </row>
    <row r="166" spans="2:5" ht="18.75" customHeight="1" x14ac:dyDescent="0.3">
      <c r="B166" s="194"/>
      <c r="C166" s="214"/>
      <c r="D166" s="281"/>
      <c r="E166" s="29" t="s">
        <v>679</v>
      </c>
    </row>
    <row r="167" spans="2:5" ht="18.75" customHeight="1" x14ac:dyDescent="0.3">
      <c r="B167" s="194"/>
      <c r="C167" s="214"/>
      <c r="D167" s="281"/>
      <c r="E167" s="29" t="s">
        <v>2038</v>
      </c>
    </row>
    <row r="168" spans="2:5" ht="18.75" customHeight="1" x14ac:dyDescent="0.3">
      <c r="B168" s="195"/>
      <c r="C168" s="215"/>
      <c r="D168" s="281"/>
      <c r="E168" s="29" t="s">
        <v>267</v>
      </c>
    </row>
    <row r="169" spans="2:5" ht="56.25" customHeight="1" x14ac:dyDescent="0.3">
      <c r="B169" s="193" t="s">
        <v>1804</v>
      </c>
      <c r="C169" s="213"/>
      <c r="D169" s="281" t="s">
        <v>114</v>
      </c>
      <c r="E169" s="29" t="s">
        <v>2039</v>
      </c>
    </row>
    <row r="170" spans="2:5" ht="18.75" customHeight="1" x14ac:dyDescent="0.3">
      <c r="B170" s="195"/>
      <c r="C170" s="215"/>
      <c r="D170" s="281"/>
      <c r="E170" s="29" t="s">
        <v>267</v>
      </c>
    </row>
    <row r="171" spans="2:5" ht="112.5" customHeight="1" x14ac:dyDescent="0.3">
      <c r="B171" s="193" t="s">
        <v>1805</v>
      </c>
      <c r="C171" s="213"/>
      <c r="D171" s="281" t="s">
        <v>2050</v>
      </c>
      <c r="E171" s="29" t="s">
        <v>266</v>
      </c>
    </row>
    <row r="172" spans="2:5" ht="18.75" customHeight="1" x14ac:dyDescent="0.3">
      <c r="B172" s="195"/>
      <c r="C172" s="215"/>
      <c r="D172" s="281"/>
      <c r="E172" s="29" t="s">
        <v>267</v>
      </c>
    </row>
    <row r="173" spans="2:5" ht="93.75" customHeight="1" x14ac:dyDescent="0.3">
      <c r="B173" s="15" t="s">
        <v>1806</v>
      </c>
      <c r="C173" s="10" t="s">
        <v>1807</v>
      </c>
      <c r="D173" s="9" t="s">
        <v>194</v>
      </c>
      <c r="E173" s="29" t="s">
        <v>680</v>
      </c>
    </row>
    <row r="174" spans="2:5" ht="189" customHeight="1" x14ac:dyDescent="0.3">
      <c r="B174" s="219" t="s">
        <v>1808</v>
      </c>
      <c r="C174" s="213" t="s">
        <v>1809</v>
      </c>
      <c r="D174" s="282" t="s">
        <v>223</v>
      </c>
      <c r="E174" s="29" t="s">
        <v>680</v>
      </c>
    </row>
    <row r="175" spans="2:5" ht="18.75" customHeight="1" x14ac:dyDescent="0.3">
      <c r="B175" s="221"/>
      <c r="C175" s="215"/>
      <c r="D175" s="282"/>
      <c r="E175" s="29" t="s">
        <v>304</v>
      </c>
    </row>
    <row r="176" spans="2:5" ht="56.25" customHeight="1" x14ac:dyDescent="0.3">
      <c r="B176" s="219" t="s">
        <v>1810</v>
      </c>
      <c r="C176" s="157"/>
      <c r="D176" s="281" t="s">
        <v>117</v>
      </c>
      <c r="E176" s="29" t="s">
        <v>266</v>
      </c>
    </row>
    <row r="177" spans="2:5" ht="18.75" customHeight="1" x14ac:dyDescent="0.3">
      <c r="B177" s="221"/>
      <c r="C177" s="159"/>
      <c r="D177" s="281"/>
      <c r="E177" s="29" t="s">
        <v>267</v>
      </c>
    </row>
    <row r="178" spans="2:5" ht="87.5" x14ac:dyDescent="0.3">
      <c r="B178" s="16" t="s">
        <v>1811</v>
      </c>
      <c r="C178" s="10"/>
      <c r="D178" s="7" t="s">
        <v>119</v>
      </c>
      <c r="E178" s="29" t="s">
        <v>305</v>
      </c>
    </row>
    <row r="179" spans="2:5" ht="131.25" customHeight="1" x14ac:dyDescent="0.3">
      <c r="B179" s="219" t="s">
        <v>1812</v>
      </c>
      <c r="C179" s="157"/>
      <c r="D179" s="281" t="s">
        <v>121</v>
      </c>
      <c r="E179" s="29" t="s">
        <v>642</v>
      </c>
    </row>
    <row r="180" spans="2:5" ht="18.75" customHeight="1" x14ac:dyDescent="0.3">
      <c r="B180" s="221"/>
      <c r="C180" s="159"/>
      <c r="D180" s="281"/>
      <c r="E180" s="29" t="s">
        <v>683</v>
      </c>
    </row>
    <row r="181" spans="2:5" ht="56.25" customHeight="1" x14ac:dyDescent="0.3">
      <c r="B181" s="219" t="s">
        <v>1813</v>
      </c>
      <c r="C181" s="157"/>
      <c r="D181" s="281" t="s">
        <v>53</v>
      </c>
      <c r="E181" s="29" t="s">
        <v>642</v>
      </c>
    </row>
    <row r="182" spans="2:5" ht="18.75" customHeight="1" x14ac:dyDescent="0.3">
      <c r="B182" s="221"/>
      <c r="C182" s="159"/>
      <c r="D182" s="281"/>
      <c r="E182" s="29" t="s">
        <v>267</v>
      </c>
    </row>
    <row r="183" spans="2:5" ht="18.75" customHeight="1" x14ac:dyDescent="0.3">
      <c r="B183" s="219" t="s">
        <v>1814</v>
      </c>
      <c r="C183" s="157"/>
      <c r="D183" s="281" t="s">
        <v>227</v>
      </c>
      <c r="E183" s="29" t="s">
        <v>306</v>
      </c>
    </row>
    <row r="184" spans="2:5" ht="18.75" customHeight="1" x14ac:dyDescent="0.3">
      <c r="B184" s="220"/>
      <c r="C184" s="158"/>
      <c r="D184" s="281"/>
      <c r="E184" s="29" t="s">
        <v>307</v>
      </c>
    </row>
    <row r="185" spans="2:5" ht="18.75" customHeight="1" x14ac:dyDescent="0.3">
      <c r="B185" s="220"/>
      <c r="C185" s="158"/>
      <c r="D185" s="281"/>
      <c r="E185" s="29" t="s">
        <v>308</v>
      </c>
    </row>
    <row r="186" spans="2:5" ht="18.75" customHeight="1" x14ac:dyDescent="0.3">
      <c r="B186" s="220"/>
      <c r="C186" s="158"/>
      <c r="D186" s="281"/>
      <c r="E186" s="29" t="s">
        <v>309</v>
      </c>
    </row>
    <row r="187" spans="2:5" ht="18.75" customHeight="1" x14ac:dyDescent="0.3">
      <c r="B187" s="220"/>
      <c r="C187" s="158"/>
      <c r="D187" s="281"/>
      <c r="E187" s="29" t="s">
        <v>310</v>
      </c>
    </row>
    <row r="188" spans="2:5" ht="18.75" customHeight="1" x14ac:dyDescent="0.3">
      <c r="B188" s="220"/>
      <c r="C188" s="158"/>
      <c r="D188" s="281"/>
      <c r="E188" s="29" t="s">
        <v>263</v>
      </c>
    </row>
    <row r="189" spans="2:5" ht="18.75" customHeight="1" x14ac:dyDescent="0.3">
      <c r="B189" s="220"/>
      <c r="C189" s="158"/>
      <c r="D189" s="281"/>
      <c r="E189" s="29" t="s">
        <v>311</v>
      </c>
    </row>
    <row r="190" spans="2:5" ht="18.75" customHeight="1" x14ac:dyDescent="0.3">
      <c r="B190" s="221"/>
      <c r="C190" s="159"/>
      <c r="D190" s="281"/>
      <c r="E190" s="29" t="s">
        <v>312</v>
      </c>
    </row>
    <row r="191" spans="2:5" ht="36" x14ac:dyDescent="0.3">
      <c r="B191" s="16" t="s">
        <v>1815</v>
      </c>
      <c r="C191" s="10" t="s">
        <v>1816</v>
      </c>
      <c r="D191" s="9" t="s">
        <v>124</v>
      </c>
      <c r="E191" s="29" t="s">
        <v>313</v>
      </c>
    </row>
    <row r="192" spans="2:5" ht="93.75" customHeight="1" x14ac:dyDescent="0.3">
      <c r="B192" s="193" t="s">
        <v>1817</v>
      </c>
      <c r="C192" s="157"/>
      <c r="D192" s="281" t="s">
        <v>125</v>
      </c>
      <c r="E192" s="31" t="s">
        <v>1818</v>
      </c>
    </row>
    <row r="193" spans="2:6" ht="18.75" customHeight="1" x14ac:dyDescent="0.3">
      <c r="B193" s="195"/>
      <c r="C193" s="159"/>
      <c r="D193" s="281"/>
      <c r="E193" s="31" t="s">
        <v>1801</v>
      </c>
    </row>
    <row r="194" spans="2:6" ht="112.5" customHeight="1" x14ac:dyDescent="0.3">
      <c r="B194" s="193" t="s">
        <v>1819</v>
      </c>
      <c r="C194" s="157"/>
      <c r="D194" s="281" t="s">
        <v>126</v>
      </c>
      <c r="E194" s="31" t="s">
        <v>1818</v>
      </c>
    </row>
    <row r="195" spans="2:6" ht="18.75" customHeight="1" x14ac:dyDescent="0.3">
      <c r="B195" s="195"/>
      <c r="C195" s="159"/>
      <c r="D195" s="281"/>
      <c r="E195" s="29" t="s">
        <v>267</v>
      </c>
    </row>
    <row r="196" spans="2:6" ht="112.5" customHeight="1" x14ac:dyDescent="0.3">
      <c r="B196" s="193" t="s">
        <v>1820</v>
      </c>
      <c r="C196" s="157"/>
      <c r="D196" s="281" t="s">
        <v>128</v>
      </c>
      <c r="E196" s="29" t="s">
        <v>2040</v>
      </c>
    </row>
    <row r="197" spans="2:6" ht="18.75" customHeight="1" x14ac:dyDescent="0.3">
      <c r="B197" s="195"/>
      <c r="C197" s="159"/>
      <c r="D197" s="281"/>
      <c r="E197" s="29" t="s">
        <v>267</v>
      </c>
    </row>
    <row r="198" spans="2:6" ht="56.25" customHeight="1" x14ac:dyDescent="0.3">
      <c r="B198" s="193" t="s">
        <v>1821</v>
      </c>
      <c r="C198" s="157" t="s">
        <v>1822</v>
      </c>
      <c r="D198" s="282" t="s">
        <v>195</v>
      </c>
      <c r="E198" s="29" t="s">
        <v>642</v>
      </c>
    </row>
    <row r="199" spans="2:6" ht="18.75" customHeight="1" x14ac:dyDescent="0.3">
      <c r="B199" s="195"/>
      <c r="C199" s="159"/>
      <c r="D199" s="282"/>
      <c r="E199" s="29" t="s">
        <v>267</v>
      </c>
    </row>
    <row r="200" spans="2:6" ht="17.5" x14ac:dyDescent="0.35">
      <c r="B200" s="287" t="s">
        <v>1823</v>
      </c>
      <c r="C200" s="287"/>
      <c r="D200" s="287"/>
      <c r="E200" s="287"/>
    </row>
    <row r="201" spans="2:6" ht="18.75" customHeight="1" x14ac:dyDescent="0.3">
      <c r="B201" s="193" t="s">
        <v>1824</v>
      </c>
      <c r="C201" s="157"/>
      <c r="D201" s="281" t="s">
        <v>54</v>
      </c>
      <c r="E201" s="29" t="s">
        <v>314</v>
      </c>
    </row>
    <row r="202" spans="2:6" ht="18.75" customHeight="1" x14ac:dyDescent="0.3">
      <c r="B202" s="194"/>
      <c r="C202" s="158"/>
      <c r="D202" s="281"/>
      <c r="E202" s="29" t="s">
        <v>315</v>
      </c>
    </row>
    <row r="203" spans="2:6" ht="18.75" customHeight="1" x14ac:dyDescent="0.3">
      <c r="B203" s="194"/>
      <c r="C203" s="158"/>
      <c r="D203" s="281"/>
      <c r="E203" s="29" t="s">
        <v>316</v>
      </c>
    </row>
    <row r="204" spans="2:6" ht="18.75" customHeight="1" x14ac:dyDescent="0.3">
      <c r="B204" s="194"/>
      <c r="C204" s="158"/>
      <c r="D204" s="281"/>
      <c r="E204" s="29" t="s">
        <v>317</v>
      </c>
    </row>
    <row r="205" spans="2:6" ht="18.75" customHeight="1" x14ac:dyDescent="0.3">
      <c r="B205" s="195"/>
      <c r="C205" s="159"/>
      <c r="D205" s="281"/>
      <c r="E205" s="29" t="s">
        <v>318</v>
      </c>
    </row>
    <row r="206" spans="2:6" ht="18.75" customHeight="1" x14ac:dyDescent="0.3">
      <c r="B206" s="193" t="s">
        <v>1825</v>
      </c>
      <c r="C206" s="157"/>
      <c r="D206" s="281" t="s">
        <v>129</v>
      </c>
      <c r="E206" s="29" t="s">
        <v>939</v>
      </c>
      <c r="F206" s="38" t="s">
        <v>1826</v>
      </c>
    </row>
    <row r="207" spans="2:6" ht="18.75" customHeight="1" x14ac:dyDescent="0.3">
      <c r="B207" s="194"/>
      <c r="C207" s="158"/>
      <c r="D207" s="281"/>
      <c r="E207" s="29" t="s">
        <v>319</v>
      </c>
      <c r="F207" s="38" t="s">
        <v>339</v>
      </c>
    </row>
    <row r="208" spans="2:6" ht="18.75" customHeight="1" x14ac:dyDescent="0.3">
      <c r="B208" s="194"/>
      <c r="C208" s="158"/>
      <c r="D208" s="281"/>
      <c r="E208" s="29" t="s">
        <v>320</v>
      </c>
    </row>
    <row r="209" spans="2:5" ht="18.75" customHeight="1" x14ac:dyDescent="0.3">
      <c r="B209" s="194"/>
      <c r="C209" s="158"/>
      <c r="D209" s="281"/>
      <c r="E209" s="29" t="s">
        <v>321</v>
      </c>
    </row>
    <row r="210" spans="2:5" ht="18.75" customHeight="1" x14ac:dyDescent="0.3">
      <c r="B210" s="194"/>
      <c r="C210" s="158"/>
      <c r="D210" s="281"/>
      <c r="E210" s="29" t="s">
        <v>322</v>
      </c>
    </row>
    <row r="211" spans="2:5" ht="18.75" customHeight="1" x14ac:dyDescent="0.3">
      <c r="B211" s="194"/>
      <c r="C211" s="158"/>
      <c r="D211" s="281"/>
      <c r="E211" s="29" t="s">
        <v>323</v>
      </c>
    </row>
    <row r="212" spans="2:5" ht="18.75" customHeight="1" x14ac:dyDescent="0.3">
      <c r="B212" s="194"/>
      <c r="C212" s="158"/>
      <c r="D212" s="281"/>
      <c r="E212" s="29" t="s">
        <v>768</v>
      </c>
    </row>
    <row r="213" spans="2:5" ht="18.75" customHeight="1" x14ac:dyDescent="0.3">
      <c r="B213" s="194"/>
      <c r="C213" s="158"/>
      <c r="D213" s="281"/>
      <c r="E213" s="29" t="s">
        <v>324</v>
      </c>
    </row>
    <row r="214" spans="2:5" ht="31" x14ac:dyDescent="0.3">
      <c r="B214" s="194"/>
      <c r="C214" s="158"/>
      <c r="D214" s="281"/>
      <c r="E214" s="32" t="s">
        <v>325</v>
      </c>
    </row>
    <row r="215" spans="2:5" ht="18.75" customHeight="1" x14ac:dyDescent="0.3">
      <c r="B215" s="194"/>
      <c r="C215" s="158"/>
      <c r="D215" s="281"/>
      <c r="E215" s="29" t="s">
        <v>326</v>
      </c>
    </row>
    <row r="216" spans="2:5" ht="18.75" customHeight="1" x14ac:dyDescent="0.3">
      <c r="B216" s="194"/>
      <c r="C216" s="158"/>
      <c r="D216" s="281"/>
      <c r="E216" s="29" t="s">
        <v>327</v>
      </c>
    </row>
    <row r="217" spans="2:5" ht="18.75" customHeight="1" x14ac:dyDescent="0.3">
      <c r="B217" s="194"/>
      <c r="C217" s="158"/>
      <c r="D217" s="281"/>
      <c r="E217" s="29" t="s">
        <v>328</v>
      </c>
    </row>
    <row r="218" spans="2:5" ht="18.75" customHeight="1" x14ac:dyDescent="0.3">
      <c r="B218" s="194"/>
      <c r="C218" s="158"/>
      <c r="D218" s="281"/>
      <c r="E218" s="29" t="s">
        <v>329</v>
      </c>
    </row>
    <row r="219" spans="2:5" ht="18.75" customHeight="1" x14ac:dyDescent="0.3">
      <c r="B219" s="194"/>
      <c r="C219" s="158"/>
      <c r="D219" s="281"/>
      <c r="E219" s="29" t="s">
        <v>330</v>
      </c>
    </row>
    <row r="220" spans="2:5" ht="18.75" customHeight="1" x14ac:dyDescent="0.3">
      <c r="B220" s="194"/>
      <c r="C220" s="158"/>
      <c r="D220" s="281"/>
      <c r="E220" s="29" t="s">
        <v>331</v>
      </c>
    </row>
    <row r="221" spans="2:5" ht="18.75" customHeight="1" x14ac:dyDescent="0.3">
      <c r="B221" s="194"/>
      <c r="C221" s="158"/>
      <c r="D221" s="281"/>
      <c r="E221" s="29" t="s">
        <v>332</v>
      </c>
    </row>
    <row r="222" spans="2:5" ht="18.75" customHeight="1" x14ac:dyDescent="0.3">
      <c r="B222" s="194"/>
      <c r="C222" s="158"/>
      <c r="D222" s="281"/>
      <c r="E222" s="29" t="s">
        <v>333</v>
      </c>
    </row>
    <row r="223" spans="2:5" ht="18.75" customHeight="1" x14ac:dyDescent="0.3">
      <c r="B223" s="194"/>
      <c r="C223" s="158"/>
      <c r="D223" s="281"/>
      <c r="E223" s="29" t="s">
        <v>334</v>
      </c>
    </row>
    <row r="224" spans="2:5" ht="18.75" customHeight="1" x14ac:dyDescent="0.3">
      <c r="B224" s="194"/>
      <c r="C224" s="158"/>
      <c r="D224" s="281"/>
      <c r="E224" s="29" t="s">
        <v>335</v>
      </c>
    </row>
    <row r="225" spans="2:5" ht="18.75" customHeight="1" x14ac:dyDescent="0.3">
      <c r="B225" s="194"/>
      <c r="C225" s="158"/>
      <c r="D225" s="281"/>
      <c r="E225" s="29" t="s">
        <v>336</v>
      </c>
    </row>
    <row r="226" spans="2:5" ht="18.75" customHeight="1" x14ac:dyDescent="0.3">
      <c r="B226" s="194"/>
      <c r="C226" s="158"/>
      <c r="D226" s="281"/>
      <c r="E226" s="29" t="s">
        <v>337</v>
      </c>
    </row>
    <row r="227" spans="2:5" ht="18.75" customHeight="1" x14ac:dyDescent="0.3">
      <c r="B227" s="194"/>
      <c r="C227" s="158"/>
      <c r="D227" s="281"/>
      <c r="E227" s="29" t="s">
        <v>338</v>
      </c>
    </row>
    <row r="228" spans="2:5" ht="18.75" customHeight="1" x14ac:dyDescent="0.3">
      <c r="B228" s="195"/>
      <c r="C228" s="159"/>
      <c r="D228" s="281"/>
      <c r="E228" s="29" t="s">
        <v>1827</v>
      </c>
    </row>
    <row r="229" spans="2:5" ht="93.75" customHeight="1" x14ac:dyDescent="0.3">
      <c r="B229" s="193" t="s">
        <v>1828</v>
      </c>
      <c r="C229" s="157"/>
      <c r="D229" s="281" t="s">
        <v>130</v>
      </c>
      <c r="E229" s="29" t="s">
        <v>266</v>
      </c>
    </row>
    <row r="230" spans="2:5" ht="18.75" customHeight="1" x14ac:dyDescent="0.3">
      <c r="B230" s="195"/>
      <c r="C230" s="159"/>
      <c r="D230" s="281"/>
      <c r="E230" s="29" t="s">
        <v>267</v>
      </c>
    </row>
    <row r="231" spans="2:5" ht="93.75" customHeight="1" x14ac:dyDescent="0.3">
      <c r="B231" s="193" t="s">
        <v>1829</v>
      </c>
      <c r="C231" s="157"/>
      <c r="D231" s="281" t="s">
        <v>132</v>
      </c>
      <c r="E231" s="29" t="s">
        <v>1830</v>
      </c>
    </row>
    <row r="232" spans="2:5" ht="18.75" customHeight="1" x14ac:dyDescent="0.3">
      <c r="B232" s="195"/>
      <c r="C232" s="159"/>
      <c r="D232" s="281"/>
      <c r="E232" s="29" t="s">
        <v>294</v>
      </c>
    </row>
    <row r="233" spans="2:5" ht="93.75" customHeight="1" x14ac:dyDescent="0.3">
      <c r="B233" s="193" t="s">
        <v>1831</v>
      </c>
      <c r="C233" s="157"/>
      <c r="D233" s="281" t="s">
        <v>134</v>
      </c>
      <c r="E233" s="29" t="s">
        <v>340</v>
      </c>
    </row>
    <row r="234" spans="2:5" ht="18.75" customHeight="1" x14ac:dyDescent="0.3">
      <c r="B234" s="195"/>
      <c r="C234" s="159"/>
      <c r="D234" s="281"/>
      <c r="E234" s="29" t="s">
        <v>341</v>
      </c>
    </row>
    <row r="235" spans="2:5" ht="112.5" customHeight="1" x14ac:dyDescent="0.3">
      <c r="B235" s="193" t="s">
        <v>1832</v>
      </c>
      <c r="C235" s="157"/>
      <c r="D235" s="281" t="s">
        <v>136</v>
      </c>
      <c r="E235" s="29" t="s">
        <v>266</v>
      </c>
    </row>
    <row r="236" spans="2:5" ht="18.75" customHeight="1" x14ac:dyDescent="0.3">
      <c r="B236" s="195"/>
      <c r="C236" s="159"/>
      <c r="D236" s="281"/>
      <c r="E236" s="29" t="s">
        <v>267</v>
      </c>
    </row>
    <row r="237" spans="2:5" ht="37.5" customHeight="1" x14ac:dyDescent="0.3">
      <c r="B237" s="193" t="s">
        <v>1833</v>
      </c>
      <c r="C237" s="157" t="s">
        <v>1834</v>
      </c>
      <c r="D237" s="282" t="s">
        <v>2090</v>
      </c>
      <c r="E237" s="29" t="s">
        <v>342</v>
      </c>
    </row>
    <row r="238" spans="2:5" ht="18.75" customHeight="1" x14ac:dyDescent="0.3">
      <c r="B238" s="194"/>
      <c r="C238" s="158"/>
      <c r="D238" s="282"/>
      <c r="E238" s="29" t="s">
        <v>343</v>
      </c>
    </row>
    <row r="239" spans="2:5" ht="18.75" customHeight="1" x14ac:dyDescent="0.3">
      <c r="B239" s="194"/>
      <c r="C239" s="158"/>
      <c r="D239" s="282"/>
      <c r="E239" s="29" t="s">
        <v>344</v>
      </c>
    </row>
    <row r="240" spans="2:5" ht="18.75" customHeight="1" x14ac:dyDescent="0.3">
      <c r="B240" s="194"/>
      <c r="C240" s="158"/>
      <c r="D240" s="282"/>
      <c r="E240" s="29" t="s">
        <v>345</v>
      </c>
    </row>
    <row r="241" spans="2:5" ht="18.75" customHeight="1" x14ac:dyDescent="0.3">
      <c r="B241" s="194"/>
      <c r="C241" s="158"/>
      <c r="D241" s="282"/>
      <c r="E241" s="29" t="s">
        <v>346</v>
      </c>
    </row>
    <row r="242" spans="2:5" ht="18.75" customHeight="1" x14ac:dyDescent="0.3">
      <c r="B242" s="194"/>
      <c r="C242" s="158"/>
      <c r="D242" s="282"/>
      <c r="E242" s="29" t="s">
        <v>347</v>
      </c>
    </row>
    <row r="243" spans="2:5" ht="18.75" customHeight="1" x14ac:dyDescent="0.3">
      <c r="B243" s="194"/>
      <c r="C243" s="158"/>
      <c r="D243" s="282"/>
      <c r="E243" s="29" t="s">
        <v>348</v>
      </c>
    </row>
    <row r="244" spans="2:5" ht="18.75" customHeight="1" x14ac:dyDescent="0.3">
      <c r="B244" s="195"/>
      <c r="C244" s="159"/>
      <c r="D244" s="282"/>
      <c r="E244" s="29" t="s">
        <v>349</v>
      </c>
    </row>
    <row r="245" spans="2:5" ht="56.25" customHeight="1" x14ac:dyDescent="0.3">
      <c r="B245" s="193" t="s">
        <v>1835</v>
      </c>
      <c r="C245" s="157" t="s">
        <v>1836</v>
      </c>
      <c r="D245" s="282" t="s">
        <v>196</v>
      </c>
      <c r="E245" s="31" t="s">
        <v>1800</v>
      </c>
    </row>
    <row r="246" spans="2:5" ht="18.75" customHeight="1" x14ac:dyDescent="0.3">
      <c r="B246" s="195"/>
      <c r="C246" s="159"/>
      <c r="D246" s="282"/>
      <c r="E246" s="31" t="s">
        <v>1801</v>
      </c>
    </row>
    <row r="247" spans="2:5" ht="37.5" customHeight="1" x14ac:dyDescent="0.3">
      <c r="B247" s="193" t="s">
        <v>1837</v>
      </c>
      <c r="C247" s="157"/>
      <c r="D247" s="281" t="s">
        <v>42</v>
      </c>
      <c r="E247" s="31" t="s">
        <v>1800</v>
      </c>
    </row>
    <row r="248" spans="2:5" ht="18.75" customHeight="1" x14ac:dyDescent="0.3">
      <c r="B248" s="195"/>
      <c r="C248" s="159"/>
      <c r="D248" s="281"/>
      <c r="E248" s="31" t="s">
        <v>1801</v>
      </c>
    </row>
    <row r="249" spans="2:5" ht="54" x14ac:dyDescent="0.3">
      <c r="B249" s="15" t="s">
        <v>1838</v>
      </c>
      <c r="C249" s="8" t="s">
        <v>1839</v>
      </c>
      <c r="D249" s="9" t="s">
        <v>2089</v>
      </c>
      <c r="E249" s="29" t="s">
        <v>294</v>
      </c>
    </row>
    <row r="250" spans="2:5" ht="56.25" customHeight="1" x14ac:dyDescent="0.3">
      <c r="B250" s="193" t="s">
        <v>1840</v>
      </c>
      <c r="C250" s="157"/>
      <c r="D250" s="281" t="s">
        <v>228</v>
      </c>
      <c r="E250" s="31" t="s">
        <v>1800</v>
      </c>
    </row>
    <row r="251" spans="2:5" ht="18.75" customHeight="1" x14ac:dyDescent="0.3">
      <c r="B251" s="195"/>
      <c r="C251" s="159"/>
      <c r="D251" s="281"/>
      <c r="E251" s="31" t="s">
        <v>1801</v>
      </c>
    </row>
    <row r="252" spans="2:5" ht="52.5" x14ac:dyDescent="0.3">
      <c r="B252" s="15" t="s">
        <v>1841</v>
      </c>
      <c r="C252" s="8"/>
      <c r="D252" s="7" t="s">
        <v>140</v>
      </c>
      <c r="E252" s="29" t="s">
        <v>350</v>
      </c>
    </row>
    <row r="253" spans="2:5" ht="25.15" customHeight="1" x14ac:dyDescent="0.3">
      <c r="B253" s="193" t="s">
        <v>1842</v>
      </c>
      <c r="C253" s="157"/>
      <c r="D253" s="281" t="s">
        <v>55</v>
      </c>
      <c r="E253" s="29" t="s">
        <v>351</v>
      </c>
    </row>
    <row r="254" spans="2:5" ht="25.15" customHeight="1" x14ac:dyDescent="0.3">
      <c r="B254" s="194"/>
      <c r="C254" s="158"/>
      <c r="D254" s="281"/>
      <c r="E254" s="29" t="s">
        <v>352</v>
      </c>
    </row>
    <row r="255" spans="2:5" ht="25.15" customHeight="1" x14ac:dyDescent="0.3">
      <c r="B255" s="194"/>
      <c r="C255" s="158"/>
      <c r="D255" s="281"/>
      <c r="E255" s="29" t="s">
        <v>353</v>
      </c>
    </row>
    <row r="256" spans="2:5" ht="25.15" customHeight="1" x14ac:dyDescent="0.3">
      <c r="B256" s="195"/>
      <c r="C256" s="159"/>
      <c r="D256" s="281"/>
      <c r="E256" s="29" t="s">
        <v>354</v>
      </c>
    </row>
    <row r="257" spans="2:5" ht="70" x14ac:dyDescent="0.3">
      <c r="B257" s="15" t="s">
        <v>1843</v>
      </c>
      <c r="C257" s="8"/>
      <c r="D257" s="7" t="s">
        <v>2088</v>
      </c>
      <c r="E257" s="29" t="s">
        <v>294</v>
      </c>
    </row>
    <row r="258" spans="2:5" ht="70" x14ac:dyDescent="0.3">
      <c r="B258" s="15" t="s">
        <v>1844</v>
      </c>
      <c r="C258" s="8"/>
      <c r="D258" s="7" t="s">
        <v>2087</v>
      </c>
      <c r="E258" s="29" t="s">
        <v>294</v>
      </c>
    </row>
    <row r="259" spans="2:5" ht="75" customHeight="1" x14ac:dyDescent="0.3">
      <c r="B259" s="193" t="s">
        <v>1845</v>
      </c>
      <c r="C259" s="157"/>
      <c r="D259" s="281" t="s">
        <v>56</v>
      </c>
      <c r="E259" s="29" t="s">
        <v>266</v>
      </c>
    </row>
    <row r="260" spans="2:5" ht="18.75" customHeight="1" x14ac:dyDescent="0.3">
      <c r="B260" s="195"/>
      <c r="C260" s="159"/>
      <c r="D260" s="281"/>
      <c r="E260" s="29" t="s">
        <v>267</v>
      </c>
    </row>
    <row r="261" spans="2:5" ht="18.75" customHeight="1" x14ac:dyDescent="0.3">
      <c r="B261" s="193" t="s">
        <v>1846</v>
      </c>
      <c r="C261" s="213" t="s">
        <v>1847</v>
      </c>
      <c r="D261" s="282" t="s">
        <v>197</v>
      </c>
      <c r="E261" s="29" t="s">
        <v>771</v>
      </c>
    </row>
    <row r="262" spans="2:5" ht="18.75" customHeight="1" x14ac:dyDescent="0.3">
      <c r="B262" s="194"/>
      <c r="C262" s="214"/>
      <c r="D262" s="282"/>
      <c r="E262" s="29" t="s">
        <v>355</v>
      </c>
    </row>
    <row r="263" spans="2:5" ht="18.75" customHeight="1" x14ac:dyDescent="0.3">
      <c r="B263" s="194"/>
      <c r="C263" s="214"/>
      <c r="D263" s="282"/>
      <c r="E263" s="29" t="s">
        <v>356</v>
      </c>
    </row>
    <row r="264" spans="2:5" ht="18.75" customHeight="1" x14ac:dyDescent="0.3">
      <c r="B264" s="194"/>
      <c r="C264" s="214"/>
      <c r="D264" s="282"/>
      <c r="E264" s="29" t="s">
        <v>357</v>
      </c>
    </row>
    <row r="265" spans="2:5" ht="18.75" customHeight="1" x14ac:dyDescent="0.3">
      <c r="B265" s="194"/>
      <c r="C265" s="214"/>
      <c r="D265" s="282"/>
      <c r="E265" s="29" t="s">
        <v>358</v>
      </c>
    </row>
    <row r="266" spans="2:5" ht="18.75" customHeight="1" x14ac:dyDescent="0.3">
      <c r="B266" s="194"/>
      <c r="C266" s="214"/>
      <c r="D266" s="282"/>
      <c r="E266" s="29" t="s">
        <v>359</v>
      </c>
    </row>
    <row r="267" spans="2:5" ht="18.75" customHeight="1" x14ac:dyDescent="0.3">
      <c r="B267" s="194"/>
      <c r="C267" s="214"/>
      <c r="D267" s="282"/>
      <c r="E267" s="29" t="s">
        <v>360</v>
      </c>
    </row>
    <row r="268" spans="2:5" ht="18.75" customHeight="1" x14ac:dyDescent="0.3">
      <c r="B268" s="194"/>
      <c r="C268" s="214"/>
      <c r="D268" s="282"/>
      <c r="E268" s="29" t="s">
        <v>361</v>
      </c>
    </row>
    <row r="269" spans="2:5" ht="18.75" customHeight="1" x14ac:dyDescent="0.3">
      <c r="B269" s="194"/>
      <c r="C269" s="214"/>
      <c r="D269" s="282"/>
      <c r="E269" s="29" t="s">
        <v>362</v>
      </c>
    </row>
    <row r="270" spans="2:5" ht="18.75" customHeight="1" x14ac:dyDescent="0.3">
      <c r="B270" s="194"/>
      <c r="C270" s="214"/>
      <c r="D270" s="282"/>
      <c r="E270" s="29" t="s">
        <v>363</v>
      </c>
    </row>
    <row r="271" spans="2:5" ht="18.75" customHeight="1" x14ac:dyDescent="0.3">
      <c r="B271" s="194"/>
      <c r="C271" s="214"/>
      <c r="D271" s="282"/>
      <c r="E271" s="29" t="s">
        <v>364</v>
      </c>
    </row>
    <row r="272" spans="2:5" ht="18.75" customHeight="1" x14ac:dyDescent="0.3">
      <c r="B272" s="194"/>
      <c r="C272" s="214"/>
      <c r="D272" s="282"/>
      <c r="E272" s="29" t="s">
        <v>365</v>
      </c>
    </row>
    <row r="273" spans="2:7" ht="18.75" customHeight="1" x14ac:dyDescent="0.3">
      <c r="B273" s="194"/>
      <c r="C273" s="214"/>
      <c r="D273" s="282"/>
      <c r="E273" s="29" t="s">
        <v>366</v>
      </c>
    </row>
    <row r="274" spans="2:7" ht="18.75" customHeight="1" x14ac:dyDescent="0.3">
      <c r="B274" s="194"/>
      <c r="C274" s="214"/>
      <c r="D274" s="282"/>
      <c r="E274" s="29" t="s">
        <v>367</v>
      </c>
    </row>
    <row r="275" spans="2:7" ht="18.75" customHeight="1" x14ac:dyDescent="0.3">
      <c r="B275" s="194"/>
      <c r="C275" s="214"/>
      <c r="D275" s="282"/>
      <c r="E275" s="29" t="s">
        <v>368</v>
      </c>
    </row>
    <row r="276" spans="2:7" ht="18.75" customHeight="1" x14ac:dyDescent="0.3">
      <c r="B276" s="194"/>
      <c r="C276" s="214"/>
      <c r="D276" s="282"/>
      <c r="E276" s="29" t="s">
        <v>369</v>
      </c>
    </row>
    <row r="277" spans="2:7" ht="18.75" customHeight="1" x14ac:dyDescent="0.3">
      <c r="B277" s="195"/>
      <c r="C277" s="215"/>
      <c r="D277" s="282"/>
      <c r="E277" s="29" t="s">
        <v>370</v>
      </c>
    </row>
    <row r="278" spans="2:7" ht="36" x14ac:dyDescent="0.3">
      <c r="B278" s="15" t="s">
        <v>1848</v>
      </c>
      <c r="C278" s="10" t="s">
        <v>1849</v>
      </c>
      <c r="D278" s="9" t="s">
        <v>198</v>
      </c>
      <c r="E278" s="41" t="s">
        <v>637</v>
      </c>
      <c r="F278" s="39"/>
      <c r="G278" s="40" t="s">
        <v>638</v>
      </c>
    </row>
    <row r="279" spans="2:7" ht="75" customHeight="1" x14ac:dyDescent="0.3">
      <c r="B279" s="193" t="s">
        <v>1850</v>
      </c>
      <c r="C279" s="213" t="s">
        <v>1851</v>
      </c>
      <c r="D279" s="282" t="s">
        <v>199</v>
      </c>
      <c r="E279" s="29" t="s">
        <v>266</v>
      </c>
      <c r="F279" s="28"/>
      <c r="G279" s="29" t="s">
        <v>542</v>
      </c>
    </row>
    <row r="280" spans="2:7" ht="18.75" customHeight="1" x14ac:dyDescent="0.3">
      <c r="B280" s="195"/>
      <c r="C280" s="215"/>
      <c r="D280" s="282"/>
      <c r="E280" s="29" t="s">
        <v>267</v>
      </c>
      <c r="F280" s="28"/>
      <c r="G280" s="29" t="s">
        <v>543</v>
      </c>
    </row>
    <row r="281" spans="2:7" ht="18.75" customHeight="1" x14ac:dyDescent="0.3">
      <c r="B281" s="193" t="s">
        <v>1852</v>
      </c>
      <c r="C281" s="213" t="s">
        <v>1853</v>
      </c>
      <c r="D281" s="282" t="s">
        <v>200</v>
      </c>
      <c r="E281" s="29" t="s">
        <v>371</v>
      </c>
      <c r="F281" s="28"/>
      <c r="G281" s="29" t="s">
        <v>496</v>
      </c>
    </row>
    <row r="282" spans="2:7" ht="18.75" customHeight="1" x14ac:dyDescent="0.3">
      <c r="B282" s="194"/>
      <c r="C282" s="214"/>
      <c r="D282" s="282"/>
      <c r="E282" s="29" t="s">
        <v>372</v>
      </c>
      <c r="F282" s="28"/>
      <c r="G282" s="29" t="s">
        <v>544</v>
      </c>
    </row>
    <row r="283" spans="2:7" ht="18.75" customHeight="1" x14ac:dyDescent="0.3">
      <c r="B283" s="194"/>
      <c r="C283" s="214"/>
      <c r="D283" s="282"/>
      <c r="E283" s="29" t="s">
        <v>772</v>
      </c>
      <c r="F283" s="28"/>
      <c r="G283" s="29" t="s">
        <v>545</v>
      </c>
    </row>
    <row r="284" spans="2:7" ht="18.75" customHeight="1" x14ac:dyDescent="0.3">
      <c r="B284" s="194"/>
      <c r="C284" s="214"/>
      <c r="D284" s="282"/>
      <c r="E284" s="29" t="s">
        <v>373</v>
      </c>
      <c r="F284" s="28"/>
      <c r="G284" s="29" t="s">
        <v>497</v>
      </c>
    </row>
    <row r="285" spans="2:7" ht="18.75" customHeight="1" x14ac:dyDescent="0.3">
      <c r="B285" s="195"/>
      <c r="C285" s="215"/>
      <c r="D285" s="282"/>
      <c r="E285" s="29" t="s">
        <v>374</v>
      </c>
      <c r="F285" s="28"/>
      <c r="G285" s="29" t="s">
        <v>547</v>
      </c>
    </row>
    <row r="286" spans="2:7" ht="18.75" customHeight="1" x14ac:dyDescent="0.3">
      <c r="B286" s="193" t="s">
        <v>1854</v>
      </c>
      <c r="C286" s="213" t="s">
        <v>1855</v>
      </c>
      <c r="D286" s="282" t="s">
        <v>2086</v>
      </c>
      <c r="E286" s="29" t="s">
        <v>789</v>
      </c>
      <c r="F286" s="28"/>
      <c r="G286" s="29" t="s">
        <v>548</v>
      </c>
    </row>
    <row r="287" spans="2:7" ht="18.75" customHeight="1" x14ac:dyDescent="0.3">
      <c r="B287" s="194"/>
      <c r="C287" s="214"/>
      <c r="D287" s="282"/>
      <c r="E287" s="29" t="s">
        <v>790</v>
      </c>
      <c r="F287" s="28"/>
      <c r="G287" s="29" t="s">
        <v>549</v>
      </c>
    </row>
    <row r="288" spans="2:7" ht="18.75" customHeight="1" x14ac:dyDescent="0.3">
      <c r="B288" s="194"/>
      <c r="C288" s="214"/>
      <c r="D288" s="282"/>
      <c r="E288" s="29" t="s">
        <v>375</v>
      </c>
      <c r="F288" s="28"/>
      <c r="G288" s="29" t="s">
        <v>550</v>
      </c>
    </row>
    <row r="289" spans="2:7" ht="18.75" customHeight="1" x14ac:dyDescent="0.3">
      <c r="B289" s="194"/>
      <c r="C289" s="214"/>
      <c r="D289" s="282"/>
      <c r="E289" s="29" t="s">
        <v>376</v>
      </c>
      <c r="F289" s="28"/>
      <c r="G289" s="29" t="s">
        <v>551</v>
      </c>
    </row>
    <row r="290" spans="2:7" ht="18.75" customHeight="1" x14ac:dyDescent="0.3">
      <c r="B290" s="195"/>
      <c r="C290" s="215"/>
      <c r="D290" s="282"/>
      <c r="E290" s="29" t="s">
        <v>791</v>
      </c>
      <c r="F290" s="28"/>
      <c r="G290" s="29" t="s">
        <v>498</v>
      </c>
    </row>
    <row r="291" spans="2:7" ht="90" x14ac:dyDescent="0.3">
      <c r="B291" s="15" t="s">
        <v>1856</v>
      </c>
      <c r="C291" s="10" t="s">
        <v>1857</v>
      </c>
      <c r="D291" s="9" t="s">
        <v>2091</v>
      </c>
      <c r="E291" s="29" t="s">
        <v>2037</v>
      </c>
      <c r="F291" s="28"/>
      <c r="G291" s="29" t="s">
        <v>499</v>
      </c>
    </row>
    <row r="292" spans="2:7" ht="18.75" customHeight="1" x14ac:dyDescent="0.3">
      <c r="B292" s="193" t="s">
        <v>1858</v>
      </c>
      <c r="C292" s="157"/>
      <c r="D292" s="281" t="s">
        <v>143</v>
      </c>
      <c r="E292" s="29" t="s">
        <v>266</v>
      </c>
      <c r="F292" s="28"/>
      <c r="G292" s="29" t="s">
        <v>552</v>
      </c>
    </row>
    <row r="293" spans="2:7" ht="18.75" customHeight="1" x14ac:dyDescent="0.3">
      <c r="B293" s="195"/>
      <c r="C293" s="159"/>
      <c r="D293" s="281"/>
      <c r="E293" s="29" t="s">
        <v>267</v>
      </c>
      <c r="F293" s="28"/>
      <c r="G293" s="29" t="s">
        <v>553</v>
      </c>
    </row>
    <row r="294" spans="2:7" ht="37.5" customHeight="1" x14ac:dyDescent="0.3">
      <c r="B294" s="219" t="s">
        <v>1859</v>
      </c>
      <c r="C294" s="213" t="s">
        <v>1860</v>
      </c>
      <c r="D294" s="282" t="s">
        <v>201</v>
      </c>
      <c r="E294" s="37" t="s">
        <v>689</v>
      </c>
      <c r="F294" s="28"/>
      <c r="G294" s="29" t="s">
        <v>500</v>
      </c>
    </row>
    <row r="295" spans="2:7" ht="18.75" customHeight="1" x14ac:dyDescent="0.3">
      <c r="B295" s="221"/>
      <c r="C295" s="215"/>
      <c r="D295" s="282"/>
      <c r="E295" s="37" t="s">
        <v>690</v>
      </c>
      <c r="F295" s="28"/>
      <c r="G295" s="29" t="s">
        <v>554</v>
      </c>
    </row>
    <row r="296" spans="2:7" ht="56.25" customHeight="1" x14ac:dyDescent="0.3">
      <c r="B296" s="219" t="s">
        <v>1861</v>
      </c>
      <c r="C296" s="157"/>
      <c r="D296" s="281" t="s">
        <v>145</v>
      </c>
      <c r="E296" s="29" t="s">
        <v>266</v>
      </c>
      <c r="F296" s="28"/>
      <c r="G296" s="29" t="s">
        <v>555</v>
      </c>
    </row>
    <row r="297" spans="2:7" ht="18.75" customHeight="1" x14ac:dyDescent="0.3">
      <c r="B297" s="221"/>
      <c r="C297" s="159"/>
      <c r="D297" s="281"/>
      <c r="E297" s="29" t="s">
        <v>267</v>
      </c>
      <c r="F297" s="28"/>
      <c r="G297" s="29" t="s">
        <v>501</v>
      </c>
    </row>
    <row r="298" spans="2:7" ht="56.25" customHeight="1" x14ac:dyDescent="0.3">
      <c r="B298" s="219" t="s">
        <v>1862</v>
      </c>
      <c r="C298" s="277"/>
      <c r="D298" s="281" t="s">
        <v>44</v>
      </c>
      <c r="E298" s="29" t="s">
        <v>266</v>
      </c>
      <c r="F298" s="28"/>
      <c r="G298" s="29" t="s">
        <v>502</v>
      </c>
    </row>
    <row r="299" spans="2:7" ht="18.75" customHeight="1" x14ac:dyDescent="0.3">
      <c r="B299" s="221"/>
      <c r="C299" s="278"/>
      <c r="D299" s="281"/>
      <c r="E299" s="29" t="s">
        <v>267</v>
      </c>
      <c r="F299" s="28"/>
      <c r="G299" s="29" t="s">
        <v>503</v>
      </c>
    </row>
    <row r="300" spans="2:7" ht="75" customHeight="1" x14ac:dyDescent="0.3">
      <c r="B300" s="219" t="s">
        <v>1863</v>
      </c>
      <c r="C300" s="277"/>
      <c r="D300" s="281" t="s">
        <v>2053</v>
      </c>
      <c r="E300" s="29" t="s">
        <v>266</v>
      </c>
      <c r="F300" s="28"/>
      <c r="G300" s="29" t="s">
        <v>635</v>
      </c>
    </row>
    <row r="301" spans="2:7" ht="18.75" customHeight="1" x14ac:dyDescent="0.3">
      <c r="B301" s="221"/>
      <c r="C301" s="278"/>
      <c r="D301" s="281"/>
      <c r="E301" s="29" t="s">
        <v>267</v>
      </c>
      <c r="F301" s="28"/>
      <c r="G301" s="29" t="s">
        <v>563</v>
      </c>
    </row>
    <row r="302" spans="2:7" ht="56.25" customHeight="1" x14ac:dyDescent="0.3">
      <c r="B302" s="219" t="s">
        <v>1864</v>
      </c>
      <c r="C302" s="277"/>
      <c r="D302" s="281" t="s">
        <v>149</v>
      </c>
      <c r="E302" s="29" t="s">
        <v>266</v>
      </c>
      <c r="F302" s="28"/>
      <c r="G302" s="29" t="s">
        <v>504</v>
      </c>
    </row>
    <row r="303" spans="2:7" ht="18.75" customHeight="1" x14ac:dyDescent="0.3">
      <c r="B303" s="221"/>
      <c r="C303" s="278"/>
      <c r="D303" s="281"/>
      <c r="E303" s="29" t="s">
        <v>267</v>
      </c>
      <c r="F303" s="28"/>
      <c r="G303" s="29" t="s">
        <v>560</v>
      </c>
    </row>
    <row r="304" spans="2:7" ht="75" customHeight="1" x14ac:dyDescent="0.3">
      <c r="B304" s="219" t="s">
        <v>1865</v>
      </c>
      <c r="C304" s="277"/>
      <c r="D304" s="281" t="s">
        <v>151</v>
      </c>
      <c r="E304" s="29" t="s">
        <v>266</v>
      </c>
      <c r="F304" s="28"/>
      <c r="G304" s="29" t="s">
        <v>616</v>
      </c>
    </row>
    <row r="305" spans="2:7" ht="18.75" customHeight="1" x14ac:dyDescent="0.3">
      <c r="B305" s="221"/>
      <c r="C305" s="278"/>
      <c r="D305" s="281"/>
      <c r="E305" s="29" t="s">
        <v>267</v>
      </c>
      <c r="F305" s="28"/>
      <c r="G305" s="29" t="s">
        <v>617</v>
      </c>
    </row>
    <row r="306" spans="2:7" ht="131.25" customHeight="1" x14ac:dyDescent="0.3">
      <c r="B306" s="219" t="s">
        <v>1866</v>
      </c>
      <c r="C306" s="277"/>
      <c r="D306" s="281" t="s">
        <v>153</v>
      </c>
      <c r="E306" s="29" t="s">
        <v>266</v>
      </c>
      <c r="F306" s="28"/>
      <c r="G306" s="29" t="s">
        <v>568</v>
      </c>
    </row>
    <row r="307" spans="2:7" ht="18.75" customHeight="1" x14ac:dyDescent="0.3">
      <c r="B307" s="221"/>
      <c r="C307" s="278"/>
      <c r="D307" s="281"/>
      <c r="E307" s="29" t="s">
        <v>267</v>
      </c>
      <c r="F307" s="28"/>
      <c r="G307" s="29" t="s">
        <v>569</v>
      </c>
    </row>
    <row r="308" spans="2:7" ht="75" customHeight="1" x14ac:dyDescent="0.3">
      <c r="B308" s="219" t="s">
        <v>1867</v>
      </c>
      <c r="C308" s="277"/>
      <c r="D308" s="281" t="s">
        <v>155</v>
      </c>
      <c r="E308" s="29" t="s">
        <v>266</v>
      </c>
      <c r="F308" s="28"/>
      <c r="G308" s="29" t="s">
        <v>567</v>
      </c>
    </row>
    <row r="309" spans="2:7" ht="18.75" customHeight="1" x14ac:dyDescent="0.3">
      <c r="B309" s="221"/>
      <c r="C309" s="278"/>
      <c r="D309" s="281"/>
      <c r="E309" s="29" t="s">
        <v>267</v>
      </c>
      <c r="F309" s="28"/>
      <c r="G309" s="29" t="s">
        <v>505</v>
      </c>
    </row>
    <row r="310" spans="2:7" ht="75" customHeight="1" x14ac:dyDescent="0.3">
      <c r="B310" s="219" t="s">
        <v>1868</v>
      </c>
      <c r="C310" s="277"/>
      <c r="D310" s="281" t="s">
        <v>157</v>
      </c>
      <c r="E310" s="29" t="s">
        <v>266</v>
      </c>
      <c r="F310" s="28"/>
      <c r="G310" s="29" t="s">
        <v>572</v>
      </c>
    </row>
    <row r="311" spans="2:7" ht="18.75" customHeight="1" x14ac:dyDescent="0.3">
      <c r="B311" s="221"/>
      <c r="C311" s="278"/>
      <c r="D311" s="281"/>
      <c r="E311" s="29" t="s">
        <v>267</v>
      </c>
      <c r="F311" s="28"/>
      <c r="G311" s="29" t="s">
        <v>632</v>
      </c>
    </row>
    <row r="312" spans="2:7" ht="75" customHeight="1" x14ac:dyDescent="0.3">
      <c r="B312" s="219" t="s">
        <v>1869</v>
      </c>
      <c r="C312" s="279"/>
      <c r="D312" s="281" t="s">
        <v>229</v>
      </c>
      <c r="E312" s="29" t="s">
        <v>266</v>
      </c>
      <c r="F312" s="28"/>
      <c r="G312" s="29" t="s">
        <v>570</v>
      </c>
    </row>
    <row r="313" spans="2:7" ht="18.75" customHeight="1" x14ac:dyDescent="0.3">
      <c r="B313" s="221"/>
      <c r="C313" s="280"/>
      <c r="D313" s="281"/>
      <c r="E313" s="29" t="s">
        <v>267</v>
      </c>
      <c r="F313" s="28"/>
      <c r="G313" s="29" t="s">
        <v>566</v>
      </c>
    </row>
    <row r="314" spans="2:7" ht="75" customHeight="1" x14ac:dyDescent="0.3">
      <c r="B314" s="219" t="s">
        <v>1870</v>
      </c>
      <c r="C314" s="157"/>
      <c r="D314" s="281" t="s">
        <v>230</v>
      </c>
      <c r="E314" s="29" t="s">
        <v>266</v>
      </c>
      <c r="F314" s="28"/>
      <c r="G314" s="29" t="s">
        <v>506</v>
      </c>
    </row>
    <row r="315" spans="2:7" ht="18.75" customHeight="1" x14ac:dyDescent="0.3">
      <c r="B315" s="221"/>
      <c r="C315" s="159"/>
      <c r="D315" s="281"/>
      <c r="E315" s="29" t="s">
        <v>267</v>
      </c>
      <c r="F315" s="28"/>
      <c r="G315" s="29" t="s">
        <v>507</v>
      </c>
    </row>
    <row r="316" spans="2:7" ht="37.5" customHeight="1" x14ac:dyDescent="0.3">
      <c r="B316" s="219" t="s">
        <v>1871</v>
      </c>
      <c r="C316" s="157"/>
      <c r="D316" s="281" t="s">
        <v>160</v>
      </c>
      <c r="E316" s="29" t="s">
        <v>266</v>
      </c>
      <c r="F316" s="28"/>
      <c r="G316" s="29" t="s">
        <v>573</v>
      </c>
    </row>
    <row r="317" spans="2:7" ht="18.75" customHeight="1" x14ac:dyDescent="0.3">
      <c r="B317" s="221"/>
      <c r="C317" s="159"/>
      <c r="D317" s="281"/>
      <c r="E317" s="29" t="s">
        <v>267</v>
      </c>
      <c r="F317" s="28"/>
      <c r="G317" s="29" t="s">
        <v>574</v>
      </c>
    </row>
    <row r="318" spans="2:7" ht="56.25" customHeight="1" x14ac:dyDescent="0.3">
      <c r="B318" s="219" t="s">
        <v>1872</v>
      </c>
      <c r="C318" s="157"/>
      <c r="D318" s="281" t="s">
        <v>163</v>
      </c>
      <c r="E318" s="29" t="s">
        <v>266</v>
      </c>
      <c r="F318" s="28"/>
      <c r="G318" s="29" t="s">
        <v>606</v>
      </c>
    </row>
    <row r="319" spans="2:7" ht="18.75" customHeight="1" x14ac:dyDescent="0.3">
      <c r="B319" s="221"/>
      <c r="C319" s="159"/>
      <c r="D319" s="281"/>
      <c r="E319" s="29" t="s">
        <v>267</v>
      </c>
      <c r="F319" s="28"/>
      <c r="G319" s="29" t="s">
        <v>508</v>
      </c>
    </row>
    <row r="320" spans="2:7" ht="18.75" customHeight="1" x14ac:dyDescent="0.3">
      <c r="B320" s="219" t="s">
        <v>1873</v>
      </c>
      <c r="C320" s="157"/>
      <c r="D320" s="281" t="s">
        <v>2085</v>
      </c>
      <c r="E320" s="4" t="s">
        <v>1874</v>
      </c>
      <c r="F320" s="28"/>
      <c r="G320" s="29" t="s">
        <v>575</v>
      </c>
    </row>
    <row r="321" spans="2:7" ht="18.75" customHeight="1" x14ac:dyDescent="0.3">
      <c r="B321" s="220"/>
      <c r="C321" s="158"/>
      <c r="D321" s="281"/>
      <c r="E321" s="4" t="s">
        <v>1875</v>
      </c>
      <c r="F321" s="28"/>
      <c r="G321" s="29" t="s">
        <v>577</v>
      </c>
    </row>
    <row r="322" spans="2:7" ht="18.75" customHeight="1" x14ac:dyDescent="0.3">
      <c r="B322" s="220"/>
      <c r="C322" s="158"/>
      <c r="D322" s="281"/>
      <c r="E322" s="4" t="s">
        <v>1876</v>
      </c>
      <c r="F322" s="28"/>
      <c r="G322" s="29" t="s">
        <v>509</v>
      </c>
    </row>
    <row r="323" spans="2:7" ht="18.75" customHeight="1" x14ac:dyDescent="0.3">
      <c r="B323" s="220"/>
      <c r="C323" s="158"/>
      <c r="D323" s="281"/>
      <c r="E323" s="4" t="s">
        <v>1877</v>
      </c>
      <c r="F323" s="28"/>
      <c r="G323" s="29" t="s">
        <v>576</v>
      </c>
    </row>
    <row r="324" spans="2:7" ht="18.75" customHeight="1" x14ac:dyDescent="0.3">
      <c r="B324" s="220"/>
      <c r="C324" s="158"/>
      <c r="D324" s="281"/>
      <c r="E324" s="4" t="s">
        <v>1878</v>
      </c>
      <c r="F324" s="28"/>
      <c r="G324" s="29" t="s">
        <v>510</v>
      </c>
    </row>
    <row r="325" spans="2:7" ht="18.75" customHeight="1" x14ac:dyDescent="0.3">
      <c r="B325" s="220"/>
      <c r="C325" s="158"/>
      <c r="D325" s="281"/>
      <c r="E325" s="4" t="s">
        <v>1879</v>
      </c>
      <c r="F325" s="28"/>
      <c r="G325" s="29" t="s">
        <v>511</v>
      </c>
    </row>
    <row r="326" spans="2:7" ht="18.75" customHeight="1" x14ac:dyDescent="0.3">
      <c r="B326" s="220"/>
      <c r="C326" s="158"/>
      <c r="D326" s="281"/>
      <c r="E326" s="4" t="s">
        <v>1880</v>
      </c>
      <c r="F326" s="28"/>
      <c r="G326" s="29" t="s">
        <v>512</v>
      </c>
    </row>
    <row r="327" spans="2:7" ht="18.75" customHeight="1" x14ac:dyDescent="0.3">
      <c r="B327" s="220"/>
      <c r="C327" s="158"/>
      <c r="D327" s="281"/>
      <c r="E327" s="4" t="s">
        <v>1881</v>
      </c>
      <c r="F327" s="28"/>
      <c r="G327" s="29" t="s">
        <v>513</v>
      </c>
    </row>
    <row r="328" spans="2:7" ht="18.75" customHeight="1" x14ac:dyDescent="0.3">
      <c r="B328" s="220"/>
      <c r="C328" s="158"/>
      <c r="D328" s="281"/>
      <c r="E328" s="4" t="s">
        <v>1882</v>
      </c>
      <c r="F328" s="28"/>
      <c r="G328" s="29" t="s">
        <v>514</v>
      </c>
    </row>
    <row r="329" spans="2:7" ht="18.75" customHeight="1" x14ac:dyDescent="0.3">
      <c r="B329" s="220"/>
      <c r="C329" s="158"/>
      <c r="D329" s="281"/>
      <c r="E329" s="4" t="s">
        <v>1883</v>
      </c>
      <c r="F329" s="28"/>
      <c r="G329" s="29" t="s">
        <v>515</v>
      </c>
    </row>
    <row r="330" spans="2:7" ht="18.75" customHeight="1" x14ac:dyDescent="0.3">
      <c r="B330" s="220"/>
      <c r="C330" s="158"/>
      <c r="D330" s="281"/>
      <c r="E330" s="4" t="s">
        <v>775</v>
      </c>
      <c r="F330" s="28"/>
      <c r="G330" s="29" t="s">
        <v>516</v>
      </c>
    </row>
    <row r="331" spans="2:7" ht="18.75" customHeight="1" x14ac:dyDescent="0.3">
      <c r="B331" s="220"/>
      <c r="C331" s="158"/>
      <c r="D331" s="281"/>
      <c r="E331" s="4" t="s">
        <v>1884</v>
      </c>
      <c r="F331" s="28"/>
      <c r="G331" s="29" t="s">
        <v>578</v>
      </c>
    </row>
    <row r="332" spans="2:7" ht="18.75" customHeight="1" x14ac:dyDescent="0.3">
      <c r="B332" s="220"/>
      <c r="C332" s="158"/>
      <c r="D332" s="281"/>
      <c r="E332" s="4" t="s">
        <v>1885</v>
      </c>
      <c r="F332" s="28"/>
      <c r="G332" s="29" t="s">
        <v>580</v>
      </c>
    </row>
    <row r="333" spans="2:7" ht="18.75" customHeight="1" x14ac:dyDescent="0.3">
      <c r="B333" s="221"/>
      <c r="C333" s="159"/>
      <c r="D333" s="281"/>
      <c r="E333" s="4" t="s">
        <v>1886</v>
      </c>
      <c r="F333" s="28"/>
      <c r="G333" s="29" t="s">
        <v>579</v>
      </c>
    </row>
    <row r="334" spans="2:7" ht="56.25" customHeight="1" x14ac:dyDescent="0.3">
      <c r="B334" s="219" t="s">
        <v>1887</v>
      </c>
      <c r="C334" s="157"/>
      <c r="D334" s="281" t="s">
        <v>166</v>
      </c>
      <c r="E334" s="29" t="s">
        <v>266</v>
      </c>
      <c r="F334" s="28"/>
      <c r="G334" s="29" t="s">
        <v>517</v>
      </c>
    </row>
    <row r="335" spans="2:7" ht="18.75" customHeight="1" x14ac:dyDescent="0.3">
      <c r="B335" s="221"/>
      <c r="C335" s="159"/>
      <c r="D335" s="281"/>
      <c r="E335" s="29" t="s">
        <v>267</v>
      </c>
      <c r="F335" s="28"/>
      <c r="G335" s="29" t="s">
        <v>636</v>
      </c>
    </row>
    <row r="336" spans="2:7" ht="56.25" customHeight="1" x14ac:dyDescent="0.3">
      <c r="B336" s="219" t="s">
        <v>1888</v>
      </c>
      <c r="C336" s="157"/>
      <c r="D336" s="281" t="s">
        <v>168</v>
      </c>
      <c r="E336" s="29" t="s">
        <v>266</v>
      </c>
      <c r="F336" s="28"/>
      <c r="G336" s="29" t="s">
        <v>581</v>
      </c>
    </row>
    <row r="337" spans="2:7" ht="18.75" customHeight="1" x14ac:dyDescent="0.3">
      <c r="B337" s="221"/>
      <c r="C337" s="159"/>
      <c r="D337" s="281"/>
      <c r="E337" s="29" t="s">
        <v>267</v>
      </c>
      <c r="F337" s="28"/>
      <c r="G337" s="29" t="s">
        <v>557</v>
      </c>
    </row>
    <row r="338" spans="2:7" ht="56.25" customHeight="1" x14ac:dyDescent="0.3">
      <c r="B338" s="219" t="s">
        <v>1889</v>
      </c>
      <c r="C338" s="157"/>
      <c r="D338" s="281" t="s">
        <v>169</v>
      </c>
      <c r="E338" s="29" t="s">
        <v>266</v>
      </c>
      <c r="F338" s="28"/>
      <c r="G338" s="29" t="s">
        <v>558</v>
      </c>
    </row>
    <row r="339" spans="2:7" ht="18.75" customHeight="1" x14ac:dyDescent="0.3">
      <c r="B339" s="221"/>
      <c r="C339" s="159"/>
      <c r="D339" s="281"/>
      <c r="E339" s="29" t="s">
        <v>267</v>
      </c>
      <c r="F339" s="28"/>
      <c r="G339" s="29" t="s">
        <v>607</v>
      </c>
    </row>
    <row r="340" spans="2:7" ht="37.5" customHeight="1" x14ac:dyDescent="0.3">
      <c r="B340" s="219" t="s">
        <v>1890</v>
      </c>
      <c r="C340" s="157"/>
      <c r="D340" s="281" t="s">
        <v>176</v>
      </c>
      <c r="E340" s="29" t="s">
        <v>266</v>
      </c>
      <c r="F340" s="28"/>
      <c r="G340" s="29" t="s">
        <v>582</v>
      </c>
    </row>
    <row r="341" spans="2:7" ht="18.75" customHeight="1" x14ac:dyDescent="0.3">
      <c r="B341" s="221"/>
      <c r="C341" s="159"/>
      <c r="D341" s="281"/>
      <c r="E341" s="29" t="s">
        <v>267</v>
      </c>
      <c r="F341" s="28"/>
      <c r="G341" s="29" t="s">
        <v>627</v>
      </c>
    </row>
    <row r="342" spans="2:7" ht="56.25" customHeight="1" x14ac:dyDescent="0.3">
      <c r="B342" s="219" t="s">
        <v>1891</v>
      </c>
      <c r="C342" s="157"/>
      <c r="D342" s="281" t="s">
        <v>2027</v>
      </c>
      <c r="E342" s="29" t="s">
        <v>642</v>
      </c>
      <c r="F342" s="28"/>
      <c r="G342" s="29" t="s">
        <v>518</v>
      </c>
    </row>
    <row r="343" spans="2:7" ht="18.75" customHeight="1" x14ac:dyDescent="0.3">
      <c r="B343" s="221"/>
      <c r="C343" s="159"/>
      <c r="D343" s="281"/>
      <c r="E343" s="29" t="s">
        <v>267</v>
      </c>
      <c r="F343" s="28"/>
      <c r="G343" s="29" t="s">
        <v>561</v>
      </c>
    </row>
    <row r="344" spans="2:7" ht="37.5" customHeight="1" x14ac:dyDescent="0.3">
      <c r="B344" s="219" t="s">
        <v>1892</v>
      </c>
      <c r="C344" s="157"/>
      <c r="D344" s="281" t="s">
        <v>2084</v>
      </c>
      <c r="E344" s="29" t="s">
        <v>266</v>
      </c>
      <c r="F344" s="28"/>
      <c r="G344" s="29" t="s">
        <v>584</v>
      </c>
    </row>
    <row r="345" spans="2:7" ht="18.75" customHeight="1" x14ac:dyDescent="0.3">
      <c r="B345" s="221"/>
      <c r="C345" s="159"/>
      <c r="D345" s="281"/>
      <c r="E345" s="29" t="s">
        <v>267</v>
      </c>
      <c r="F345" s="28"/>
      <c r="G345" s="29" t="s">
        <v>519</v>
      </c>
    </row>
    <row r="346" spans="2:7" ht="56.25" customHeight="1" x14ac:dyDescent="0.3">
      <c r="B346" s="219" t="s">
        <v>1893</v>
      </c>
      <c r="C346" s="157"/>
      <c r="D346" s="281" t="s">
        <v>2055</v>
      </c>
      <c r="E346" s="29" t="s">
        <v>266</v>
      </c>
      <c r="F346" s="28"/>
      <c r="G346" s="29" t="s">
        <v>562</v>
      </c>
    </row>
    <row r="347" spans="2:7" ht="18.75" customHeight="1" x14ac:dyDescent="0.3">
      <c r="B347" s="221"/>
      <c r="C347" s="159"/>
      <c r="D347" s="281"/>
      <c r="E347" s="29" t="s">
        <v>267</v>
      </c>
      <c r="F347" s="28"/>
      <c r="G347" s="29" t="s">
        <v>564</v>
      </c>
    </row>
    <row r="348" spans="2:7" ht="18.75" customHeight="1" x14ac:dyDescent="0.3">
      <c r="B348" s="219" t="s">
        <v>1894</v>
      </c>
      <c r="C348" s="157"/>
      <c r="D348" s="281" t="s">
        <v>2083</v>
      </c>
      <c r="E348" s="29" t="s">
        <v>377</v>
      </c>
      <c r="F348" s="28"/>
      <c r="G348" s="29" t="s">
        <v>565</v>
      </c>
    </row>
    <row r="349" spans="2:7" ht="18.75" customHeight="1" x14ac:dyDescent="0.3">
      <c r="B349" s="220"/>
      <c r="C349" s="158"/>
      <c r="D349" s="281"/>
      <c r="E349" s="29" t="s">
        <v>378</v>
      </c>
      <c r="F349" s="28"/>
      <c r="G349" s="29" t="s">
        <v>559</v>
      </c>
    </row>
    <row r="350" spans="2:7" ht="18.75" customHeight="1" x14ac:dyDescent="0.3">
      <c r="B350" s="220"/>
      <c r="C350" s="158"/>
      <c r="D350" s="281"/>
      <c r="E350" s="29" t="s">
        <v>379</v>
      </c>
      <c r="F350" s="28"/>
      <c r="G350" s="29" t="s">
        <v>583</v>
      </c>
    </row>
    <row r="351" spans="2:7" ht="18.75" customHeight="1" x14ac:dyDescent="0.3">
      <c r="B351" s="221"/>
      <c r="C351" s="159"/>
      <c r="D351" s="281"/>
      <c r="E351" s="29" t="s">
        <v>246</v>
      </c>
      <c r="F351" s="28"/>
      <c r="G351" s="29" t="s">
        <v>585</v>
      </c>
    </row>
    <row r="352" spans="2:7" ht="75" customHeight="1" x14ac:dyDescent="0.3">
      <c r="B352" s="219" t="s">
        <v>1895</v>
      </c>
      <c r="C352" s="157"/>
      <c r="D352" s="281" t="s">
        <v>2082</v>
      </c>
      <c r="E352" s="29" t="s">
        <v>776</v>
      </c>
      <c r="F352" s="28"/>
      <c r="G352" s="29" t="s">
        <v>520</v>
      </c>
    </row>
    <row r="353" spans="2:7" ht="18.75" customHeight="1" x14ac:dyDescent="0.3">
      <c r="B353" s="220"/>
      <c r="C353" s="158"/>
      <c r="D353" s="281"/>
      <c r="E353" s="29" t="s">
        <v>777</v>
      </c>
      <c r="F353" s="28"/>
      <c r="G353" s="29" t="s">
        <v>586</v>
      </c>
    </row>
    <row r="354" spans="2:7" ht="18.75" customHeight="1" x14ac:dyDescent="0.3">
      <c r="B354" s="220"/>
      <c r="C354" s="158"/>
      <c r="D354" s="281"/>
      <c r="E354" s="29" t="s">
        <v>381</v>
      </c>
      <c r="F354" s="28"/>
      <c r="G354" s="29" t="s">
        <v>587</v>
      </c>
    </row>
    <row r="355" spans="2:7" ht="18.75" customHeight="1" x14ac:dyDescent="0.3">
      <c r="B355" s="220"/>
      <c r="C355" s="158"/>
      <c r="D355" s="281"/>
      <c r="E355" s="29" t="s">
        <v>382</v>
      </c>
      <c r="F355" s="28"/>
      <c r="G355" s="29" t="s">
        <v>588</v>
      </c>
    </row>
    <row r="356" spans="2:7" ht="18.75" customHeight="1" x14ac:dyDescent="0.3">
      <c r="B356" s="220"/>
      <c r="C356" s="158"/>
      <c r="D356" s="281"/>
      <c r="E356" s="29" t="s">
        <v>383</v>
      </c>
      <c r="F356" s="28"/>
      <c r="G356" s="29" t="s">
        <v>589</v>
      </c>
    </row>
    <row r="357" spans="2:7" ht="18.75" customHeight="1" x14ac:dyDescent="0.3">
      <c r="B357" s="220"/>
      <c r="C357" s="158"/>
      <c r="D357" s="281"/>
      <c r="E357" s="29" t="s">
        <v>384</v>
      </c>
      <c r="F357" s="28"/>
      <c r="G357" s="29" t="s">
        <v>590</v>
      </c>
    </row>
    <row r="358" spans="2:7" ht="18.75" customHeight="1" x14ac:dyDescent="0.3">
      <c r="B358" s="220"/>
      <c r="C358" s="158"/>
      <c r="D358" s="281"/>
      <c r="E358" s="29" t="s">
        <v>778</v>
      </c>
      <c r="F358" s="28"/>
      <c r="G358" s="29" t="s">
        <v>521</v>
      </c>
    </row>
    <row r="359" spans="2:7" ht="18.75" customHeight="1" x14ac:dyDescent="0.3">
      <c r="B359" s="220"/>
      <c r="C359" s="158"/>
      <c r="D359" s="281"/>
      <c r="E359" s="29" t="s">
        <v>779</v>
      </c>
      <c r="F359" s="28"/>
      <c r="G359" s="29" t="s">
        <v>591</v>
      </c>
    </row>
    <row r="360" spans="2:7" ht="18.75" customHeight="1" x14ac:dyDescent="0.3">
      <c r="B360" s="220"/>
      <c r="C360" s="158"/>
      <c r="D360" s="281"/>
      <c r="E360" s="29" t="s">
        <v>385</v>
      </c>
      <c r="F360" s="28"/>
      <c r="G360" s="29" t="s">
        <v>522</v>
      </c>
    </row>
    <row r="361" spans="2:7" ht="18.75" customHeight="1" x14ac:dyDescent="0.3">
      <c r="B361" s="220"/>
      <c r="C361" s="158"/>
      <c r="D361" s="281"/>
      <c r="E361" s="29" t="s">
        <v>386</v>
      </c>
      <c r="F361" s="28"/>
      <c r="G361" s="29" t="s">
        <v>597</v>
      </c>
    </row>
    <row r="362" spans="2:7" ht="18.75" customHeight="1" x14ac:dyDescent="0.3">
      <c r="B362" s="220"/>
      <c r="C362" s="158"/>
      <c r="D362" s="281"/>
      <c r="E362" s="29" t="s">
        <v>387</v>
      </c>
      <c r="F362" s="28"/>
      <c r="G362" s="29" t="s">
        <v>592</v>
      </c>
    </row>
    <row r="363" spans="2:7" ht="18.75" customHeight="1" x14ac:dyDescent="0.3">
      <c r="B363" s="220"/>
      <c r="C363" s="158"/>
      <c r="D363" s="281"/>
      <c r="E363" s="29" t="s">
        <v>388</v>
      </c>
      <c r="F363" s="28"/>
      <c r="G363" s="29" t="s">
        <v>593</v>
      </c>
    </row>
    <row r="364" spans="2:7" ht="18.75" customHeight="1" x14ac:dyDescent="0.3">
      <c r="B364" s="220"/>
      <c r="C364" s="158"/>
      <c r="D364" s="281"/>
      <c r="E364" s="29" t="s">
        <v>780</v>
      </c>
      <c r="F364" s="28"/>
      <c r="G364" s="29" t="s">
        <v>523</v>
      </c>
    </row>
    <row r="365" spans="2:7" ht="18.75" customHeight="1" x14ac:dyDescent="0.3">
      <c r="B365" s="220"/>
      <c r="C365" s="158"/>
      <c r="D365" s="281"/>
      <c r="E365" s="29" t="s">
        <v>781</v>
      </c>
      <c r="F365" s="28"/>
      <c r="G365" s="29" t="s">
        <v>594</v>
      </c>
    </row>
    <row r="366" spans="2:7" ht="18.75" customHeight="1" x14ac:dyDescent="0.3">
      <c r="B366" s="220"/>
      <c r="C366" s="158"/>
      <c r="D366" s="281"/>
      <c r="E366" s="29" t="s">
        <v>389</v>
      </c>
      <c r="F366" s="28"/>
      <c r="G366" s="29" t="s">
        <v>599</v>
      </c>
    </row>
    <row r="367" spans="2:7" ht="18.75" customHeight="1" x14ac:dyDescent="0.3">
      <c r="B367" s="220"/>
      <c r="C367" s="158"/>
      <c r="D367" s="281"/>
      <c r="E367" s="29" t="s">
        <v>390</v>
      </c>
      <c r="F367" s="28"/>
      <c r="G367" s="29" t="s">
        <v>595</v>
      </c>
    </row>
    <row r="368" spans="2:7" ht="18.75" customHeight="1" x14ac:dyDescent="0.3">
      <c r="B368" s="220"/>
      <c r="C368" s="158"/>
      <c r="D368" s="281"/>
      <c r="E368" s="29" t="s">
        <v>391</v>
      </c>
      <c r="F368" s="28"/>
      <c r="G368" s="29" t="s">
        <v>596</v>
      </c>
    </row>
    <row r="369" spans="2:7" ht="18.75" customHeight="1" x14ac:dyDescent="0.3">
      <c r="B369" s="220"/>
      <c r="C369" s="158"/>
      <c r="D369" s="281"/>
      <c r="E369" s="29" t="s">
        <v>392</v>
      </c>
      <c r="F369" s="28"/>
      <c r="G369" s="29" t="s">
        <v>598</v>
      </c>
    </row>
    <row r="370" spans="2:7" ht="18.75" customHeight="1" x14ac:dyDescent="0.3">
      <c r="B370" s="221"/>
      <c r="C370" s="159"/>
      <c r="D370" s="281"/>
      <c r="E370" s="29" t="s">
        <v>393</v>
      </c>
      <c r="F370" s="28"/>
      <c r="G370" s="29" t="s">
        <v>600</v>
      </c>
    </row>
    <row r="371" spans="2:7" ht="93.75" customHeight="1" x14ac:dyDescent="0.3">
      <c r="B371" s="193" t="s">
        <v>1896</v>
      </c>
      <c r="C371" s="157" t="s">
        <v>1897</v>
      </c>
      <c r="D371" s="282" t="s">
        <v>705</v>
      </c>
      <c r="E371" s="29" t="s">
        <v>1830</v>
      </c>
      <c r="F371" s="28"/>
      <c r="G371" s="29" t="s">
        <v>524</v>
      </c>
    </row>
    <row r="372" spans="2:7" ht="18.75" customHeight="1" x14ac:dyDescent="0.3">
      <c r="B372" s="195"/>
      <c r="C372" s="159"/>
      <c r="D372" s="282"/>
      <c r="E372" s="29" t="s">
        <v>294</v>
      </c>
      <c r="F372" s="28"/>
      <c r="G372" s="29" t="s">
        <v>601</v>
      </c>
    </row>
    <row r="373" spans="2:7" ht="37.5" customHeight="1" x14ac:dyDescent="0.3">
      <c r="B373" s="193" t="s">
        <v>1898</v>
      </c>
      <c r="C373" s="157"/>
      <c r="D373" s="281" t="s">
        <v>178</v>
      </c>
      <c r="E373" s="29" t="s">
        <v>642</v>
      </c>
      <c r="F373" s="28"/>
      <c r="G373" s="29" t="s">
        <v>525</v>
      </c>
    </row>
    <row r="374" spans="2:7" ht="18.75" customHeight="1" x14ac:dyDescent="0.3">
      <c r="B374" s="195"/>
      <c r="C374" s="159"/>
      <c r="D374" s="281"/>
      <c r="E374" s="29" t="s">
        <v>267</v>
      </c>
      <c r="F374" s="28"/>
      <c r="G374" s="29" t="s">
        <v>526</v>
      </c>
    </row>
    <row r="375" spans="2:7" ht="56.25" customHeight="1" x14ac:dyDescent="0.3">
      <c r="B375" s="193" t="s">
        <v>1899</v>
      </c>
      <c r="C375" s="213"/>
      <c r="D375" s="281" t="s">
        <v>2081</v>
      </c>
      <c r="E375" s="29" t="s">
        <v>395</v>
      </c>
      <c r="F375" s="28"/>
      <c r="G375" s="29" t="s">
        <v>602</v>
      </c>
    </row>
    <row r="376" spans="2:7" ht="18.75" customHeight="1" x14ac:dyDescent="0.3">
      <c r="B376" s="194"/>
      <c r="C376" s="214"/>
      <c r="D376" s="281"/>
      <c r="E376" s="29" t="s">
        <v>396</v>
      </c>
      <c r="F376" s="28"/>
      <c r="G376" s="29" t="s">
        <v>603</v>
      </c>
    </row>
    <row r="377" spans="2:7" ht="18.75" customHeight="1" x14ac:dyDescent="0.3">
      <c r="B377" s="195"/>
      <c r="C377" s="215"/>
      <c r="D377" s="281"/>
      <c r="E377" s="29" t="s">
        <v>397</v>
      </c>
      <c r="F377" s="28"/>
      <c r="G377" s="29" t="s">
        <v>546</v>
      </c>
    </row>
    <row r="378" spans="2:7" ht="52.5" x14ac:dyDescent="0.3">
      <c r="B378" s="15" t="s">
        <v>1900</v>
      </c>
      <c r="C378" s="8"/>
      <c r="D378" s="7" t="s">
        <v>728</v>
      </c>
      <c r="E378" s="29" t="s">
        <v>394</v>
      </c>
      <c r="F378" s="28"/>
      <c r="G378" s="29" t="s">
        <v>604</v>
      </c>
    </row>
    <row r="379" spans="2:7" ht="18.75" customHeight="1" x14ac:dyDescent="0.3">
      <c r="B379" s="193" t="s">
        <v>1901</v>
      </c>
      <c r="C379" s="157"/>
      <c r="D379" s="282" t="s">
        <v>708</v>
      </c>
      <c r="E379" s="29" t="s">
        <v>398</v>
      </c>
      <c r="F379" s="28"/>
      <c r="G379" s="29" t="s">
        <v>527</v>
      </c>
    </row>
    <row r="380" spans="2:7" ht="18.75" customHeight="1" x14ac:dyDescent="0.3">
      <c r="B380" s="194"/>
      <c r="C380" s="158"/>
      <c r="D380" s="282"/>
      <c r="E380" s="29" t="s">
        <v>399</v>
      </c>
      <c r="F380" s="28"/>
      <c r="G380" s="29" t="s">
        <v>528</v>
      </c>
    </row>
    <row r="381" spans="2:7" ht="18.75" customHeight="1" x14ac:dyDescent="0.3">
      <c r="B381" s="194"/>
      <c r="C381" s="158"/>
      <c r="D381" s="282"/>
      <c r="E381" s="29" t="s">
        <v>400</v>
      </c>
      <c r="F381" s="28"/>
      <c r="G381" s="29" t="s">
        <v>605</v>
      </c>
    </row>
    <row r="382" spans="2:7" ht="18.75" customHeight="1" x14ac:dyDescent="0.3">
      <c r="B382" s="194"/>
      <c r="C382" s="158"/>
      <c r="D382" s="282"/>
      <c r="E382" s="29" t="s">
        <v>401</v>
      </c>
      <c r="F382" s="28"/>
      <c r="G382" s="29" t="s">
        <v>529</v>
      </c>
    </row>
    <row r="383" spans="2:7" ht="18.75" customHeight="1" x14ac:dyDescent="0.3">
      <c r="B383" s="194"/>
      <c r="C383" s="158"/>
      <c r="D383" s="282"/>
      <c r="E383" s="29" t="s">
        <v>402</v>
      </c>
      <c r="F383" s="28"/>
      <c r="G383" s="29" t="s">
        <v>530</v>
      </c>
    </row>
    <row r="384" spans="2:7" ht="18.75" customHeight="1" x14ac:dyDescent="0.3">
      <c r="B384" s="195"/>
      <c r="C384" s="159"/>
      <c r="D384" s="282"/>
      <c r="E384" s="29" t="s">
        <v>403</v>
      </c>
      <c r="F384" s="28"/>
      <c r="G384" s="29" t="s">
        <v>608</v>
      </c>
    </row>
    <row r="385" spans="2:7" ht="17.5" x14ac:dyDescent="0.3">
      <c r="B385" s="286" t="s">
        <v>1902</v>
      </c>
      <c r="C385" s="286"/>
      <c r="D385" s="286"/>
      <c r="E385" s="286"/>
      <c r="F385" s="28"/>
      <c r="G385" s="29" t="s">
        <v>619</v>
      </c>
    </row>
    <row r="386" spans="2:7" ht="56.25" customHeight="1" x14ac:dyDescent="0.3">
      <c r="B386" s="140" t="s">
        <v>1903</v>
      </c>
      <c r="C386" s="143"/>
      <c r="D386" s="283" t="s">
        <v>2080</v>
      </c>
      <c r="E386" s="31" t="s">
        <v>1904</v>
      </c>
      <c r="F386" s="28"/>
      <c r="G386" s="29" t="s">
        <v>620</v>
      </c>
    </row>
    <row r="387" spans="2:7" ht="18.75" customHeight="1" x14ac:dyDescent="0.3">
      <c r="B387" s="141"/>
      <c r="C387" s="144"/>
      <c r="D387" s="283"/>
      <c r="E387" s="31" t="s">
        <v>1905</v>
      </c>
      <c r="F387" s="28"/>
      <c r="G387" s="29" t="s">
        <v>621</v>
      </c>
    </row>
    <row r="388" spans="2:7" ht="18.75" customHeight="1" x14ac:dyDescent="0.3">
      <c r="B388" s="141"/>
      <c r="C388" s="144"/>
      <c r="D388" s="283"/>
      <c r="E388" s="31" t="s">
        <v>1906</v>
      </c>
      <c r="F388" s="28"/>
      <c r="G388" s="29" t="s">
        <v>614</v>
      </c>
    </row>
    <row r="389" spans="2:7" ht="18.75" customHeight="1" x14ac:dyDescent="0.3">
      <c r="B389" s="141"/>
      <c r="C389" s="144"/>
      <c r="D389" s="283"/>
      <c r="E389" s="31" t="s">
        <v>1907</v>
      </c>
      <c r="F389" s="28"/>
      <c r="G389" s="29" t="s">
        <v>571</v>
      </c>
    </row>
    <row r="390" spans="2:7" ht="18.75" customHeight="1" x14ac:dyDescent="0.3">
      <c r="B390" s="141"/>
      <c r="C390" s="144"/>
      <c r="D390" s="283"/>
      <c r="E390" s="31" t="s">
        <v>1908</v>
      </c>
      <c r="F390" s="28"/>
      <c r="G390" s="29" t="s">
        <v>610</v>
      </c>
    </row>
    <row r="391" spans="2:7" ht="18.75" customHeight="1" x14ac:dyDescent="0.3">
      <c r="B391" s="141"/>
      <c r="C391" s="144"/>
      <c r="D391" s="283"/>
      <c r="E391" s="31" t="s">
        <v>1909</v>
      </c>
      <c r="F391" s="28"/>
      <c r="G391" s="29" t="s">
        <v>613</v>
      </c>
    </row>
    <row r="392" spans="2:7" ht="18.75" customHeight="1" x14ac:dyDescent="0.3">
      <c r="B392" s="141"/>
      <c r="C392" s="144"/>
      <c r="D392" s="283"/>
      <c r="E392" s="31" t="s">
        <v>1910</v>
      </c>
      <c r="F392" s="28"/>
      <c r="G392" s="29" t="s">
        <v>531</v>
      </c>
    </row>
    <row r="393" spans="2:7" ht="18.75" customHeight="1" x14ac:dyDescent="0.3">
      <c r="B393" s="141"/>
      <c r="C393" s="144"/>
      <c r="D393" s="283"/>
      <c r="E393" s="31" t="s">
        <v>1911</v>
      </c>
      <c r="F393" s="28"/>
      <c r="G393" s="29" t="s">
        <v>618</v>
      </c>
    </row>
    <row r="394" spans="2:7" ht="18.75" customHeight="1" x14ac:dyDescent="0.3">
      <c r="B394" s="141"/>
      <c r="C394" s="144"/>
      <c r="D394" s="283"/>
      <c r="E394" s="31" t="s">
        <v>1912</v>
      </c>
      <c r="F394" s="28"/>
      <c r="G394" s="29" t="s">
        <v>532</v>
      </c>
    </row>
    <row r="395" spans="2:7" ht="18.75" customHeight="1" x14ac:dyDescent="0.3">
      <c r="B395" s="142"/>
      <c r="C395" s="145"/>
      <c r="D395" s="283"/>
      <c r="E395" s="31" t="s">
        <v>1913</v>
      </c>
      <c r="F395" s="28"/>
      <c r="G395" s="29" t="s">
        <v>609</v>
      </c>
    </row>
    <row r="396" spans="2:7" ht="18.75" customHeight="1" x14ac:dyDescent="0.3">
      <c r="B396" s="140" t="s">
        <v>1914</v>
      </c>
      <c r="C396" s="157" t="s">
        <v>1915</v>
      </c>
      <c r="D396" s="284" t="s">
        <v>2079</v>
      </c>
      <c r="E396" s="31" t="s">
        <v>1905</v>
      </c>
      <c r="F396" s="28"/>
      <c r="G396" s="29" t="s">
        <v>611</v>
      </c>
    </row>
    <row r="397" spans="2:7" ht="18.75" customHeight="1" x14ac:dyDescent="0.3">
      <c r="B397" s="141"/>
      <c r="C397" s="158"/>
      <c r="D397" s="284"/>
      <c r="E397" s="31" t="s">
        <v>1906</v>
      </c>
      <c r="F397" s="28"/>
      <c r="G397" s="29" t="s">
        <v>612</v>
      </c>
    </row>
    <row r="398" spans="2:7" ht="18.75" customHeight="1" x14ac:dyDescent="0.3">
      <c r="B398" s="141"/>
      <c r="C398" s="158"/>
      <c r="D398" s="284"/>
      <c r="E398" s="31" t="s">
        <v>1907</v>
      </c>
      <c r="F398" s="28"/>
      <c r="G398" s="29" t="s">
        <v>623</v>
      </c>
    </row>
    <row r="399" spans="2:7" ht="18.75" customHeight="1" x14ac:dyDescent="0.3">
      <c r="B399" s="141"/>
      <c r="C399" s="158"/>
      <c r="D399" s="284"/>
      <c r="E399" s="31" t="s">
        <v>1908</v>
      </c>
      <c r="F399" s="28"/>
      <c r="G399" s="29" t="s">
        <v>615</v>
      </c>
    </row>
    <row r="400" spans="2:7" ht="18.75" customHeight="1" x14ac:dyDescent="0.3">
      <c r="B400" s="141"/>
      <c r="C400" s="158"/>
      <c r="D400" s="284"/>
      <c r="E400" s="31" t="s">
        <v>1909</v>
      </c>
      <c r="F400" s="28"/>
      <c r="G400" s="29" t="s">
        <v>622</v>
      </c>
    </row>
    <row r="401" spans="2:7" ht="18.75" customHeight="1" x14ac:dyDescent="0.3">
      <c r="B401" s="141"/>
      <c r="C401" s="158"/>
      <c r="D401" s="284"/>
      <c r="E401" s="31" t="s">
        <v>1910</v>
      </c>
      <c r="F401" s="28"/>
      <c r="G401" s="29" t="s">
        <v>624</v>
      </c>
    </row>
    <row r="402" spans="2:7" ht="18.75" customHeight="1" x14ac:dyDescent="0.3">
      <c r="B402" s="141"/>
      <c r="C402" s="158"/>
      <c r="D402" s="284"/>
      <c r="E402" s="31" t="s">
        <v>1911</v>
      </c>
      <c r="F402" s="28"/>
      <c r="G402" s="29" t="s">
        <v>625</v>
      </c>
    </row>
    <row r="403" spans="2:7" ht="18.75" customHeight="1" x14ac:dyDescent="0.3">
      <c r="B403" s="142"/>
      <c r="C403" s="159"/>
      <c r="D403" s="284"/>
      <c r="E403" s="31" t="s">
        <v>1912</v>
      </c>
      <c r="F403" s="28"/>
      <c r="G403" s="29" t="s">
        <v>626</v>
      </c>
    </row>
    <row r="404" spans="2:7" ht="18.75" customHeight="1" x14ac:dyDescent="0.3">
      <c r="B404" s="140" t="s">
        <v>1916</v>
      </c>
      <c r="C404" s="157" t="s">
        <v>1917</v>
      </c>
      <c r="D404" s="284" t="s">
        <v>2078</v>
      </c>
      <c r="E404" s="35" t="s">
        <v>1918</v>
      </c>
      <c r="F404" s="28"/>
      <c r="G404" s="29" t="s">
        <v>533</v>
      </c>
    </row>
    <row r="405" spans="2:7" ht="18.75" customHeight="1" x14ac:dyDescent="0.3">
      <c r="B405" s="141"/>
      <c r="C405" s="158"/>
      <c r="D405" s="284"/>
      <c r="E405" s="35" t="s">
        <v>1919</v>
      </c>
      <c r="F405" s="28"/>
      <c r="G405" s="29" t="s">
        <v>534</v>
      </c>
    </row>
    <row r="406" spans="2:7" ht="18.75" customHeight="1" x14ac:dyDescent="0.3">
      <c r="B406" s="141"/>
      <c r="C406" s="158"/>
      <c r="D406" s="284"/>
      <c r="E406" s="35" t="s">
        <v>415</v>
      </c>
      <c r="F406" s="28"/>
      <c r="G406" s="29" t="s">
        <v>630</v>
      </c>
    </row>
    <row r="407" spans="2:7" ht="18.75" customHeight="1" x14ac:dyDescent="0.3">
      <c r="B407" s="141"/>
      <c r="C407" s="158"/>
      <c r="D407" s="284"/>
      <c r="E407" s="35" t="s">
        <v>1920</v>
      </c>
      <c r="F407" s="28"/>
      <c r="G407" s="29" t="s">
        <v>628</v>
      </c>
    </row>
    <row r="408" spans="2:7" ht="18.75" customHeight="1" x14ac:dyDescent="0.3">
      <c r="B408" s="141"/>
      <c r="C408" s="158"/>
      <c r="D408" s="284"/>
      <c r="E408" s="35" t="s">
        <v>416</v>
      </c>
      <c r="F408" s="28"/>
      <c r="G408" s="29" t="s">
        <v>629</v>
      </c>
    </row>
    <row r="409" spans="2:7" ht="18.75" customHeight="1" x14ac:dyDescent="0.3">
      <c r="B409" s="141"/>
      <c r="C409" s="158"/>
      <c r="D409" s="284"/>
      <c r="E409" s="35" t="s">
        <v>1921</v>
      </c>
      <c r="F409" s="28"/>
      <c r="G409" s="29" t="s">
        <v>535</v>
      </c>
    </row>
    <row r="410" spans="2:7" ht="18.75" customHeight="1" x14ac:dyDescent="0.3">
      <c r="B410" s="141"/>
      <c r="C410" s="158"/>
      <c r="D410" s="284"/>
      <c r="E410" s="35" t="s">
        <v>417</v>
      </c>
      <c r="F410" s="28"/>
      <c r="G410" s="29" t="s">
        <v>631</v>
      </c>
    </row>
    <row r="411" spans="2:7" ht="18.75" customHeight="1" x14ac:dyDescent="0.3">
      <c r="B411" s="141"/>
      <c r="C411" s="158"/>
      <c r="D411" s="284"/>
      <c r="E411" s="35" t="s">
        <v>1922</v>
      </c>
      <c r="F411" s="28"/>
      <c r="G411" s="29" t="s">
        <v>536</v>
      </c>
    </row>
    <row r="412" spans="2:7" ht="18.75" customHeight="1" x14ac:dyDescent="0.3">
      <c r="B412" s="141"/>
      <c r="C412" s="158"/>
      <c r="D412" s="284"/>
      <c r="E412" s="35" t="s">
        <v>418</v>
      </c>
      <c r="F412" s="28"/>
      <c r="G412" s="29" t="s">
        <v>537</v>
      </c>
    </row>
    <row r="413" spans="2:7" ht="18.75" customHeight="1" x14ac:dyDescent="0.3">
      <c r="B413" s="141"/>
      <c r="C413" s="158"/>
      <c r="D413" s="284"/>
      <c r="E413" s="35" t="s">
        <v>1923</v>
      </c>
      <c r="F413" s="28"/>
      <c r="G413" s="29" t="s">
        <v>633</v>
      </c>
    </row>
    <row r="414" spans="2:7" ht="18.75" customHeight="1" x14ac:dyDescent="0.3">
      <c r="B414" s="141"/>
      <c r="C414" s="158"/>
      <c r="D414" s="284"/>
      <c r="E414" s="35" t="s">
        <v>419</v>
      </c>
      <c r="F414" s="28"/>
      <c r="G414" s="29" t="s">
        <v>538</v>
      </c>
    </row>
    <row r="415" spans="2:7" ht="18.75" customHeight="1" x14ac:dyDescent="0.3">
      <c r="B415" s="141"/>
      <c r="C415" s="158"/>
      <c r="D415" s="284"/>
      <c r="E415" s="35" t="s">
        <v>1924</v>
      </c>
      <c r="F415" s="28"/>
      <c r="G415" s="29" t="s">
        <v>539</v>
      </c>
    </row>
    <row r="416" spans="2:7" ht="18.75" customHeight="1" x14ac:dyDescent="0.3">
      <c r="B416" s="141"/>
      <c r="C416" s="158"/>
      <c r="D416" s="284"/>
      <c r="E416" s="35" t="s">
        <v>420</v>
      </c>
      <c r="F416" s="28"/>
      <c r="G416" s="29" t="s">
        <v>634</v>
      </c>
    </row>
    <row r="417" spans="2:7" ht="18.75" customHeight="1" x14ac:dyDescent="0.3">
      <c r="B417" s="141"/>
      <c r="C417" s="158"/>
      <c r="D417" s="284"/>
      <c r="E417" s="35" t="s">
        <v>1925</v>
      </c>
      <c r="F417" s="28"/>
      <c r="G417" s="29" t="s">
        <v>540</v>
      </c>
    </row>
    <row r="418" spans="2:7" ht="18.75" customHeight="1" x14ac:dyDescent="0.3">
      <c r="B418" s="141"/>
      <c r="C418" s="158"/>
      <c r="D418" s="284"/>
      <c r="E418" s="35" t="s">
        <v>428</v>
      </c>
      <c r="F418" s="28"/>
      <c r="G418" s="29" t="s">
        <v>541</v>
      </c>
    </row>
    <row r="419" spans="2:7" ht="18.75" customHeight="1" x14ac:dyDescent="0.3">
      <c r="B419" s="141"/>
      <c r="C419" s="158"/>
      <c r="D419" s="284"/>
      <c r="E419" s="35" t="s">
        <v>421</v>
      </c>
      <c r="F419" s="28"/>
      <c r="G419" s="29" t="s">
        <v>556</v>
      </c>
    </row>
    <row r="420" spans="2:7" ht="18.75" customHeight="1" x14ac:dyDescent="0.3">
      <c r="B420" s="142"/>
      <c r="C420" s="159"/>
      <c r="D420" s="284"/>
      <c r="E420" s="35" t="s">
        <v>422</v>
      </c>
      <c r="F420" s="28"/>
    </row>
    <row r="421" spans="2:7" ht="56.25" customHeight="1" x14ac:dyDescent="0.3">
      <c r="B421" s="140" t="s">
        <v>1926</v>
      </c>
      <c r="C421" s="157"/>
      <c r="D421" s="281" t="s">
        <v>203</v>
      </c>
      <c r="E421" s="35" t="s">
        <v>1800</v>
      </c>
    </row>
    <row r="422" spans="2:7" ht="18.75" customHeight="1" x14ac:dyDescent="0.3">
      <c r="B422" s="142"/>
      <c r="C422" s="159"/>
      <c r="D422" s="281"/>
      <c r="E422" s="35" t="s">
        <v>1801</v>
      </c>
    </row>
    <row r="423" spans="2:7" ht="35" x14ac:dyDescent="0.3">
      <c r="B423" s="20" t="s">
        <v>1927</v>
      </c>
      <c r="C423" s="8"/>
      <c r="D423" s="7" t="s">
        <v>2058</v>
      </c>
      <c r="E423" s="29" t="s">
        <v>294</v>
      </c>
    </row>
    <row r="424" spans="2:7" ht="18.75" customHeight="1" x14ac:dyDescent="0.3">
      <c r="B424" s="140" t="s">
        <v>1928</v>
      </c>
      <c r="C424" s="157"/>
      <c r="D424" s="281" t="s">
        <v>204</v>
      </c>
      <c r="E424" s="29" t="s">
        <v>430</v>
      </c>
    </row>
    <row r="425" spans="2:7" ht="18.75" customHeight="1" x14ac:dyDescent="0.3">
      <c r="B425" s="141"/>
      <c r="C425" s="158"/>
      <c r="D425" s="281"/>
      <c r="E425" s="29" t="s">
        <v>432</v>
      </c>
    </row>
    <row r="426" spans="2:7" ht="18.75" customHeight="1" x14ac:dyDescent="0.3">
      <c r="B426" s="141"/>
      <c r="C426" s="158"/>
      <c r="D426" s="281"/>
      <c r="E426" s="29" t="s">
        <v>431</v>
      </c>
    </row>
    <row r="427" spans="2:7" ht="18.75" customHeight="1" x14ac:dyDescent="0.3">
      <c r="B427" s="142"/>
      <c r="C427" s="159"/>
      <c r="D427" s="281"/>
      <c r="E427" s="29" t="s">
        <v>242</v>
      </c>
    </row>
    <row r="428" spans="2:7" ht="56.25" customHeight="1" x14ac:dyDescent="0.3">
      <c r="B428" s="193" t="s">
        <v>1929</v>
      </c>
      <c r="C428" s="157" t="s">
        <v>1930</v>
      </c>
      <c r="D428" s="282" t="s">
        <v>205</v>
      </c>
      <c r="E428" s="29" t="s">
        <v>433</v>
      </c>
    </row>
    <row r="429" spans="2:7" ht="18.75" customHeight="1" x14ac:dyDescent="0.3">
      <c r="B429" s="194"/>
      <c r="C429" s="158"/>
      <c r="D429" s="282"/>
      <c r="E429" s="29" t="s">
        <v>434</v>
      </c>
    </row>
    <row r="430" spans="2:7" ht="18.75" customHeight="1" x14ac:dyDescent="0.3">
      <c r="B430" s="195"/>
      <c r="C430" s="159"/>
      <c r="D430" s="282"/>
      <c r="E430" s="29" t="s">
        <v>242</v>
      </c>
    </row>
    <row r="431" spans="2:7" ht="56.25" customHeight="1" x14ac:dyDescent="0.3">
      <c r="B431" s="193" t="s">
        <v>1931</v>
      </c>
      <c r="C431" s="157"/>
      <c r="D431" s="281" t="s">
        <v>207</v>
      </c>
      <c r="E431" s="35" t="s">
        <v>1800</v>
      </c>
    </row>
    <row r="432" spans="2:7" ht="18.75" customHeight="1" x14ac:dyDescent="0.3">
      <c r="B432" s="195"/>
      <c r="C432" s="159"/>
      <c r="D432" s="281"/>
      <c r="E432" s="35" t="s">
        <v>1801</v>
      </c>
    </row>
    <row r="433" spans="2:5" ht="75" customHeight="1" x14ac:dyDescent="0.3">
      <c r="B433" s="193" t="s">
        <v>1932</v>
      </c>
      <c r="C433" s="157" t="s">
        <v>1933</v>
      </c>
      <c r="D433" s="282" t="s">
        <v>2077</v>
      </c>
      <c r="E433" s="35" t="s">
        <v>1800</v>
      </c>
    </row>
    <row r="434" spans="2:5" ht="18.75" customHeight="1" x14ac:dyDescent="0.3">
      <c r="B434" s="195"/>
      <c r="C434" s="159"/>
      <c r="D434" s="282"/>
      <c r="E434" s="35" t="s">
        <v>1801</v>
      </c>
    </row>
    <row r="435" spans="2:5" ht="56.25" customHeight="1" x14ac:dyDescent="0.3">
      <c r="B435" s="193" t="s">
        <v>1934</v>
      </c>
      <c r="C435" s="157" t="s">
        <v>1935</v>
      </c>
      <c r="D435" s="282" t="s">
        <v>2076</v>
      </c>
      <c r="E435" s="29" t="s">
        <v>435</v>
      </c>
    </row>
    <row r="436" spans="2:5" ht="18.75" customHeight="1" x14ac:dyDescent="0.3">
      <c r="B436" s="194"/>
      <c r="C436" s="158"/>
      <c r="D436" s="282"/>
      <c r="E436" s="29" t="s">
        <v>436</v>
      </c>
    </row>
    <row r="437" spans="2:5" ht="18.75" customHeight="1" x14ac:dyDescent="0.3">
      <c r="B437" s="194"/>
      <c r="C437" s="158"/>
      <c r="D437" s="282"/>
      <c r="E437" s="29" t="s">
        <v>437</v>
      </c>
    </row>
    <row r="438" spans="2:5" ht="18.75" customHeight="1" x14ac:dyDescent="0.3">
      <c r="B438" s="194"/>
      <c r="C438" s="158"/>
      <c r="D438" s="282"/>
      <c r="E438" s="29" t="s">
        <v>783</v>
      </c>
    </row>
    <row r="439" spans="2:5" ht="18.75" customHeight="1" x14ac:dyDescent="0.3">
      <c r="B439" s="194"/>
      <c r="C439" s="158"/>
      <c r="D439" s="282"/>
      <c r="E439" s="29" t="s">
        <v>438</v>
      </c>
    </row>
    <row r="440" spans="2:5" ht="18.75" customHeight="1" x14ac:dyDescent="0.3">
      <c r="B440" s="194"/>
      <c r="C440" s="158"/>
      <c r="D440" s="282"/>
      <c r="E440" s="29" t="s">
        <v>439</v>
      </c>
    </row>
    <row r="441" spans="2:5" ht="18.75" customHeight="1" x14ac:dyDescent="0.3">
      <c r="B441" s="194"/>
      <c r="C441" s="158"/>
      <c r="D441" s="282"/>
      <c r="E441" s="29" t="s">
        <v>440</v>
      </c>
    </row>
    <row r="442" spans="2:5" ht="18.75" customHeight="1" x14ac:dyDescent="0.3">
      <c r="B442" s="194"/>
      <c r="C442" s="158"/>
      <c r="D442" s="282"/>
      <c r="E442" s="29" t="s">
        <v>441</v>
      </c>
    </row>
    <row r="443" spans="2:5" ht="18.75" customHeight="1" x14ac:dyDescent="0.3">
      <c r="B443" s="194"/>
      <c r="C443" s="158"/>
      <c r="D443" s="282"/>
      <c r="E443" s="29" t="s">
        <v>442</v>
      </c>
    </row>
    <row r="444" spans="2:5" ht="18.75" customHeight="1" x14ac:dyDescent="0.3">
      <c r="B444" s="194"/>
      <c r="C444" s="158"/>
      <c r="D444" s="282"/>
      <c r="E444" s="29" t="s">
        <v>443</v>
      </c>
    </row>
    <row r="445" spans="2:5" ht="18.75" customHeight="1" x14ac:dyDescent="0.3">
      <c r="B445" s="194"/>
      <c r="C445" s="158"/>
      <c r="D445" s="282"/>
      <c r="E445" s="29" t="s">
        <v>444</v>
      </c>
    </row>
    <row r="446" spans="2:5" ht="18.75" customHeight="1" x14ac:dyDescent="0.3">
      <c r="B446" s="195"/>
      <c r="C446" s="159"/>
      <c r="D446" s="282"/>
      <c r="E446" s="29" t="s">
        <v>445</v>
      </c>
    </row>
    <row r="447" spans="2:5" ht="37.5" customHeight="1" x14ac:dyDescent="0.3">
      <c r="B447" s="193" t="s">
        <v>1936</v>
      </c>
      <c r="C447" s="157" t="s">
        <v>1937</v>
      </c>
      <c r="D447" s="282" t="s">
        <v>2075</v>
      </c>
      <c r="E447" s="31" t="s">
        <v>1938</v>
      </c>
    </row>
    <row r="448" spans="2:5" ht="18.75" customHeight="1" x14ac:dyDescent="0.3">
      <c r="B448" s="194"/>
      <c r="C448" s="158"/>
      <c r="D448" s="282"/>
      <c r="E448" s="31" t="s">
        <v>1939</v>
      </c>
    </row>
    <row r="449" spans="2:5" ht="18.75" customHeight="1" x14ac:dyDescent="0.3">
      <c r="B449" s="194"/>
      <c r="C449" s="158"/>
      <c r="D449" s="282"/>
      <c r="E449" s="31" t="s">
        <v>1940</v>
      </c>
    </row>
    <row r="450" spans="2:5" ht="18.75" customHeight="1" x14ac:dyDescent="0.3">
      <c r="B450" s="195"/>
      <c r="C450" s="159"/>
      <c r="D450" s="282"/>
      <c r="E450" s="31" t="s">
        <v>1941</v>
      </c>
    </row>
    <row r="451" spans="2:5" ht="56.25" customHeight="1" x14ac:dyDescent="0.3">
      <c r="B451" s="193" t="s">
        <v>1942</v>
      </c>
      <c r="C451" s="157" t="s">
        <v>1943</v>
      </c>
      <c r="D451" s="282" t="s">
        <v>2074</v>
      </c>
      <c r="E451" s="29" t="s">
        <v>450</v>
      </c>
    </row>
    <row r="452" spans="2:5" ht="18.75" customHeight="1" x14ac:dyDescent="0.3">
      <c r="B452" s="194"/>
      <c r="C452" s="158"/>
      <c r="D452" s="282"/>
      <c r="E452" s="29" t="s">
        <v>451</v>
      </c>
    </row>
    <row r="453" spans="2:5" ht="18.75" customHeight="1" x14ac:dyDescent="0.3">
      <c r="B453" s="195"/>
      <c r="C453" s="159"/>
      <c r="D453" s="282"/>
      <c r="E453" s="29" t="s">
        <v>452</v>
      </c>
    </row>
    <row r="454" spans="2:5" ht="75" customHeight="1" x14ac:dyDescent="0.3">
      <c r="B454" s="193" t="s">
        <v>1944</v>
      </c>
      <c r="C454" s="157" t="s">
        <v>1945</v>
      </c>
      <c r="D454" s="282" t="s">
        <v>2073</v>
      </c>
      <c r="E454" s="29" t="s">
        <v>453</v>
      </c>
    </row>
    <row r="455" spans="2:5" ht="18.75" customHeight="1" x14ac:dyDescent="0.3">
      <c r="B455" s="194"/>
      <c r="C455" s="158"/>
      <c r="D455" s="282"/>
      <c r="E455" s="29" t="s">
        <v>454</v>
      </c>
    </row>
    <row r="456" spans="2:5" ht="18.75" customHeight="1" x14ac:dyDescent="0.3">
      <c r="B456" s="194"/>
      <c r="C456" s="158"/>
      <c r="D456" s="282"/>
      <c r="E456" s="29" t="s">
        <v>455</v>
      </c>
    </row>
    <row r="457" spans="2:5" ht="18.75" customHeight="1" x14ac:dyDescent="0.3">
      <c r="B457" s="195"/>
      <c r="C457" s="159"/>
      <c r="D457" s="282"/>
      <c r="E457" s="29" t="s">
        <v>246</v>
      </c>
    </row>
    <row r="458" spans="2:5" ht="37.5" customHeight="1" x14ac:dyDescent="0.3">
      <c r="B458" s="193" t="s">
        <v>1946</v>
      </c>
      <c r="C458" s="157"/>
      <c r="D458" s="281" t="s">
        <v>224</v>
      </c>
      <c r="E458" s="35" t="s">
        <v>1800</v>
      </c>
    </row>
    <row r="459" spans="2:5" ht="18.75" customHeight="1" x14ac:dyDescent="0.3">
      <c r="B459" s="195"/>
      <c r="C459" s="159"/>
      <c r="D459" s="281"/>
      <c r="E459" s="35" t="s">
        <v>1801</v>
      </c>
    </row>
    <row r="460" spans="2:5" ht="37.5" customHeight="1" x14ac:dyDescent="0.3">
      <c r="B460" s="193" t="s">
        <v>1947</v>
      </c>
      <c r="C460" s="157"/>
      <c r="D460" s="281" t="s">
        <v>210</v>
      </c>
      <c r="E460" s="35" t="s">
        <v>1800</v>
      </c>
    </row>
    <row r="461" spans="2:5" ht="18.75" customHeight="1" x14ac:dyDescent="0.3">
      <c r="B461" s="195"/>
      <c r="C461" s="159"/>
      <c r="D461" s="281"/>
      <c r="E461" s="35" t="s">
        <v>1801</v>
      </c>
    </row>
    <row r="462" spans="2:5" ht="37.5" customHeight="1" x14ac:dyDescent="0.3">
      <c r="B462" s="193" t="s">
        <v>1948</v>
      </c>
      <c r="C462" s="157"/>
      <c r="D462" s="281" t="s">
        <v>212</v>
      </c>
      <c r="E462" s="35" t="s">
        <v>1800</v>
      </c>
    </row>
    <row r="463" spans="2:5" ht="18.75" customHeight="1" x14ac:dyDescent="0.3">
      <c r="B463" s="195"/>
      <c r="C463" s="159"/>
      <c r="D463" s="281"/>
      <c r="E463" s="35" t="s">
        <v>1801</v>
      </c>
    </row>
    <row r="464" spans="2:5" ht="37.5" customHeight="1" x14ac:dyDescent="0.3">
      <c r="B464" s="193" t="s">
        <v>1949</v>
      </c>
      <c r="C464" s="157" t="s">
        <v>1950</v>
      </c>
      <c r="D464" s="282" t="s">
        <v>2072</v>
      </c>
      <c r="E464" s="29" t="s">
        <v>457</v>
      </c>
    </row>
    <row r="465" spans="2:5" ht="18.75" customHeight="1" x14ac:dyDescent="0.3">
      <c r="B465" s="194"/>
      <c r="C465" s="158"/>
      <c r="D465" s="282"/>
      <c r="E465" s="29" t="s">
        <v>458</v>
      </c>
    </row>
    <row r="466" spans="2:5" ht="18.75" customHeight="1" x14ac:dyDescent="0.3">
      <c r="B466" s="194"/>
      <c r="C466" s="158"/>
      <c r="D466" s="282"/>
      <c r="E466" s="29" t="s">
        <v>459</v>
      </c>
    </row>
    <row r="467" spans="2:5" ht="18.75" customHeight="1" x14ac:dyDescent="0.3">
      <c r="B467" s="194"/>
      <c r="C467" s="158"/>
      <c r="D467" s="282"/>
      <c r="E467" s="29" t="s">
        <v>460</v>
      </c>
    </row>
    <row r="468" spans="2:5" ht="18.75" customHeight="1" x14ac:dyDescent="0.3">
      <c r="B468" s="194"/>
      <c r="C468" s="158"/>
      <c r="D468" s="282"/>
      <c r="E468" s="29" t="s">
        <v>461</v>
      </c>
    </row>
    <row r="469" spans="2:5" ht="18.75" customHeight="1" x14ac:dyDescent="0.3">
      <c r="B469" s="194"/>
      <c r="C469" s="158"/>
      <c r="D469" s="282"/>
      <c r="E469" s="29" t="s">
        <v>462</v>
      </c>
    </row>
    <row r="470" spans="2:5" ht="18.75" customHeight="1" x14ac:dyDescent="0.3">
      <c r="B470" s="194"/>
      <c r="C470" s="158"/>
      <c r="D470" s="282"/>
      <c r="E470" s="29" t="s">
        <v>463</v>
      </c>
    </row>
    <row r="471" spans="2:5" ht="18.75" customHeight="1" x14ac:dyDescent="0.3">
      <c r="B471" s="194"/>
      <c r="C471" s="158"/>
      <c r="D471" s="282"/>
      <c r="E471" s="29" t="s">
        <v>464</v>
      </c>
    </row>
    <row r="472" spans="2:5" ht="18.75" customHeight="1" x14ac:dyDescent="0.3">
      <c r="B472" s="194"/>
      <c r="C472" s="158"/>
      <c r="D472" s="282"/>
      <c r="E472" s="29" t="s">
        <v>465</v>
      </c>
    </row>
    <row r="473" spans="2:5" ht="18.75" customHeight="1" x14ac:dyDescent="0.3">
      <c r="B473" s="195"/>
      <c r="C473" s="159"/>
      <c r="D473" s="282"/>
      <c r="E473" s="29" t="s">
        <v>466</v>
      </c>
    </row>
    <row r="474" spans="2:5" ht="56.25" customHeight="1" x14ac:dyDescent="0.3">
      <c r="B474" s="193" t="s">
        <v>1951</v>
      </c>
      <c r="C474" s="157" t="s">
        <v>1952</v>
      </c>
      <c r="D474" s="282" t="s">
        <v>2034</v>
      </c>
      <c r="E474" s="35" t="s">
        <v>1800</v>
      </c>
    </row>
    <row r="475" spans="2:5" ht="18.75" customHeight="1" x14ac:dyDescent="0.3">
      <c r="B475" s="195"/>
      <c r="C475" s="159"/>
      <c r="D475" s="282"/>
      <c r="E475" s="35" t="s">
        <v>1801</v>
      </c>
    </row>
    <row r="476" spans="2:5" ht="18.75" customHeight="1" x14ac:dyDescent="0.3">
      <c r="B476" s="193" t="s">
        <v>1953</v>
      </c>
      <c r="C476" s="157"/>
      <c r="D476" s="281" t="s">
        <v>2071</v>
      </c>
      <c r="E476" s="31" t="s">
        <v>1954</v>
      </c>
    </row>
    <row r="477" spans="2:5" ht="18.75" customHeight="1" x14ac:dyDescent="0.3">
      <c r="B477" s="194"/>
      <c r="C477" s="158"/>
      <c r="D477" s="281"/>
      <c r="E477" s="31" t="s">
        <v>1955</v>
      </c>
    </row>
    <row r="478" spans="2:5" ht="18.75" customHeight="1" x14ac:dyDescent="0.3">
      <c r="B478" s="194"/>
      <c r="C478" s="158"/>
      <c r="D478" s="281"/>
      <c r="E478" s="31" t="s">
        <v>1956</v>
      </c>
    </row>
    <row r="479" spans="2:5" ht="18.75" customHeight="1" x14ac:dyDescent="0.3">
      <c r="B479" s="194"/>
      <c r="C479" s="158"/>
      <c r="D479" s="281"/>
      <c r="E479" s="31" t="s">
        <v>1957</v>
      </c>
    </row>
    <row r="480" spans="2:5" ht="18.75" customHeight="1" x14ac:dyDescent="0.3">
      <c r="B480" s="194"/>
      <c r="C480" s="158"/>
      <c r="D480" s="281"/>
      <c r="E480" s="31" t="s">
        <v>1958</v>
      </c>
    </row>
    <row r="481" spans="2:5" ht="18.75" customHeight="1" x14ac:dyDescent="0.3">
      <c r="B481" s="194"/>
      <c r="C481" s="158"/>
      <c r="D481" s="281"/>
      <c r="E481" s="31" t="s">
        <v>1959</v>
      </c>
    </row>
    <row r="482" spans="2:5" ht="18.75" customHeight="1" x14ac:dyDescent="0.3">
      <c r="B482" s="194"/>
      <c r="C482" s="158"/>
      <c r="D482" s="281"/>
      <c r="E482" s="31" t="s">
        <v>1960</v>
      </c>
    </row>
    <row r="483" spans="2:5" ht="18.75" customHeight="1" x14ac:dyDescent="0.3">
      <c r="B483" s="194"/>
      <c r="C483" s="158"/>
      <c r="D483" s="281"/>
      <c r="E483" s="31" t="s">
        <v>1961</v>
      </c>
    </row>
    <row r="484" spans="2:5" ht="18.75" customHeight="1" x14ac:dyDescent="0.3">
      <c r="B484" s="194"/>
      <c r="C484" s="158"/>
      <c r="D484" s="281"/>
      <c r="E484" s="31" t="s">
        <v>475</v>
      </c>
    </row>
    <row r="485" spans="2:5" ht="18.75" customHeight="1" x14ac:dyDescent="0.3">
      <c r="B485" s="195"/>
      <c r="C485" s="159"/>
      <c r="D485" s="281"/>
      <c r="E485" s="31" t="s">
        <v>1962</v>
      </c>
    </row>
    <row r="486" spans="2:5" ht="90" x14ac:dyDescent="0.3">
      <c r="B486" s="15" t="s">
        <v>1963</v>
      </c>
      <c r="C486" s="8" t="s">
        <v>1964</v>
      </c>
      <c r="D486" s="9" t="s">
        <v>2070</v>
      </c>
      <c r="E486" s="31" t="s">
        <v>2041</v>
      </c>
    </row>
    <row r="487" spans="2:5" ht="93.75" customHeight="1" x14ac:dyDescent="0.3">
      <c r="B487" s="193" t="s">
        <v>1965</v>
      </c>
      <c r="C487" s="157"/>
      <c r="D487" s="281" t="s">
        <v>106</v>
      </c>
      <c r="E487" s="29" t="s">
        <v>476</v>
      </c>
    </row>
    <row r="488" spans="2:5" ht="18.75" customHeight="1" x14ac:dyDescent="0.3">
      <c r="B488" s="195"/>
      <c r="C488" s="159"/>
      <c r="D488" s="281"/>
      <c r="E488" s="29" t="s">
        <v>477</v>
      </c>
    </row>
    <row r="489" spans="2:5" ht="18.75" customHeight="1" x14ac:dyDescent="0.3">
      <c r="B489" s="193" t="s">
        <v>1966</v>
      </c>
      <c r="C489" s="157"/>
      <c r="D489" s="281" t="s">
        <v>57</v>
      </c>
      <c r="E489" s="29" t="s">
        <v>478</v>
      </c>
    </row>
    <row r="490" spans="2:5" ht="18.75" customHeight="1" x14ac:dyDescent="0.3">
      <c r="B490" s="194"/>
      <c r="C490" s="158"/>
      <c r="D490" s="281"/>
      <c r="E490" s="29" t="s">
        <v>479</v>
      </c>
    </row>
    <row r="491" spans="2:5" ht="18.75" customHeight="1" x14ac:dyDescent="0.3">
      <c r="B491" s="195"/>
      <c r="C491" s="159"/>
      <c r="D491" s="281"/>
      <c r="E491" s="29" t="s">
        <v>242</v>
      </c>
    </row>
    <row r="492" spans="2:5" ht="108" x14ac:dyDescent="0.3">
      <c r="B492" s="15" t="s">
        <v>1967</v>
      </c>
      <c r="C492" s="10" t="s">
        <v>1968</v>
      </c>
      <c r="D492" s="9" t="s">
        <v>2069</v>
      </c>
      <c r="E492" s="29" t="s">
        <v>214</v>
      </c>
    </row>
    <row r="493" spans="2:5" ht="37.5" customHeight="1" x14ac:dyDescent="0.3">
      <c r="B493" s="193" t="s">
        <v>1969</v>
      </c>
      <c r="C493" s="157"/>
      <c r="D493" s="281" t="s">
        <v>216</v>
      </c>
      <c r="E493" s="35" t="s">
        <v>1800</v>
      </c>
    </row>
    <row r="494" spans="2:5" ht="18.75" customHeight="1" x14ac:dyDescent="0.3">
      <c r="B494" s="195"/>
      <c r="C494" s="159"/>
      <c r="D494" s="281"/>
      <c r="E494" s="35" t="s">
        <v>1801</v>
      </c>
    </row>
    <row r="495" spans="2:5" ht="37.5" customHeight="1" x14ac:dyDescent="0.3">
      <c r="B495" s="193" t="s">
        <v>1970</v>
      </c>
      <c r="C495" s="157" t="s">
        <v>1971</v>
      </c>
      <c r="D495" s="282" t="s">
        <v>2068</v>
      </c>
      <c r="E495" s="29" t="s">
        <v>480</v>
      </c>
    </row>
    <row r="496" spans="2:5" ht="18.75" customHeight="1" x14ac:dyDescent="0.3">
      <c r="B496" s="194"/>
      <c r="C496" s="158"/>
      <c r="D496" s="282"/>
      <c r="E496" s="29" t="s">
        <v>481</v>
      </c>
    </row>
    <row r="497" spans="2:5" ht="18.75" customHeight="1" x14ac:dyDescent="0.3">
      <c r="B497" s="195"/>
      <c r="C497" s="159"/>
      <c r="D497" s="282"/>
      <c r="E497" s="29" t="s">
        <v>482</v>
      </c>
    </row>
    <row r="498" spans="2:5" ht="37.5" customHeight="1" x14ac:dyDescent="0.3">
      <c r="B498" s="193" t="s">
        <v>1972</v>
      </c>
      <c r="C498" s="157" t="s">
        <v>1973</v>
      </c>
      <c r="D498" s="282" t="s">
        <v>2067</v>
      </c>
      <c r="E498" s="29" t="s">
        <v>483</v>
      </c>
    </row>
    <row r="499" spans="2:5" ht="18.75" customHeight="1" x14ac:dyDescent="0.3">
      <c r="B499" s="194"/>
      <c r="C499" s="158"/>
      <c r="D499" s="282"/>
      <c r="E499" s="29" t="s">
        <v>484</v>
      </c>
    </row>
    <row r="500" spans="2:5" ht="18.75" customHeight="1" x14ac:dyDescent="0.3">
      <c r="B500" s="194"/>
      <c r="C500" s="158"/>
      <c r="D500" s="282"/>
      <c r="E500" s="29" t="s">
        <v>485</v>
      </c>
    </row>
    <row r="501" spans="2:5" ht="18.75" customHeight="1" x14ac:dyDescent="0.3">
      <c r="B501" s="194"/>
      <c r="C501" s="158"/>
      <c r="D501" s="282"/>
      <c r="E501" s="29" t="s">
        <v>486</v>
      </c>
    </row>
    <row r="502" spans="2:5" ht="18.75" customHeight="1" x14ac:dyDescent="0.3">
      <c r="B502" s="194"/>
      <c r="C502" s="158"/>
      <c r="D502" s="282"/>
      <c r="E502" s="29" t="s">
        <v>487</v>
      </c>
    </row>
    <row r="503" spans="2:5" ht="18.75" customHeight="1" x14ac:dyDescent="0.3">
      <c r="B503" s="194"/>
      <c r="C503" s="158"/>
      <c r="D503" s="282"/>
      <c r="E503" s="29" t="s">
        <v>488</v>
      </c>
    </row>
    <row r="504" spans="2:5" ht="18.75" customHeight="1" x14ac:dyDescent="0.3">
      <c r="B504" s="195"/>
      <c r="C504" s="159"/>
      <c r="D504" s="282"/>
      <c r="E504" s="29" t="s">
        <v>449</v>
      </c>
    </row>
    <row r="505" spans="2:5" ht="37.5" customHeight="1" x14ac:dyDescent="0.3">
      <c r="B505" s="193" t="s">
        <v>1974</v>
      </c>
      <c r="C505" s="157"/>
      <c r="D505" s="281" t="s">
        <v>2066</v>
      </c>
      <c r="E505" s="31" t="s">
        <v>1975</v>
      </c>
    </row>
    <row r="506" spans="2:5" ht="18.75" customHeight="1" x14ac:dyDescent="0.3">
      <c r="B506" s="194"/>
      <c r="C506" s="158"/>
      <c r="D506" s="281"/>
      <c r="E506" s="31" t="s">
        <v>1976</v>
      </c>
    </row>
    <row r="507" spans="2:5" ht="18.75" customHeight="1" x14ac:dyDescent="0.3">
      <c r="B507" s="194"/>
      <c r="C507" s="158"/>
      <c r="D507" s="281"/>
      <c r="E507" s="31" t="s">
        <v>1977</v>
      </c>
    </row>
    <row r="508" spans="2:5" ht="18.75" customHeight="1" x14ac:dyDescent="0.3">
      <c r="B508" s="194"/>
      <c r="C508" s="158"/>
      <c r="D508" s="281"/>
      <c r="E508" s="31" t="s">
        <v>1978</v>
      </c>
    </row>
    <row r="509" spans="2:5" ht="18.75" customHeight="1" x14ac:dyDescent="0.3">
      <c r="B509" s="194"/>
      <c r="C509" s="158"/>
      <c r="D509" s="281"/>
      <c r="E509" s="31" t="s">
        <v>1979</v>
      </c>
    </row>
    <row r="510" spans="2:5" ht="18.75" customHeight="1" x14ac:dyDescent="0.3">
      <c r="B510" s="195"/>
      <c r="C510" s="159"/>
      <c r="D510" s="281"/>
      <c r="E510" s="31" t="s">
        <v>1801</v>
      </c>
    </row>
    <row r="511" spans="2:5" ht="75" customHeight="1" x14ac:dyDescent="0.3">
      <c r="B511" s="193" t="s">
        <v>1980</v>
      </c>
      <c r="C511" s="157"/>
      <c r="D511" s="281" t="s">
        <v>220</v>
      </c>
      <c r="E511" s="31" t="s">
        <v>494</v>
      </c>
    </row>
    <row r="512" spans="2:5" ht="15.75" customHeight="1" x14ac:dyDescent="0.35">
      <c r="B512" s="194"/>
      <c r="C512" s="158"/>
      <c r="D512" s="281"/>
      <c r="E512" s="36" t="s">
        <v>495</v>
      </c>
    </row>
    <row r="513" spans="2:5" ht="15.75" customHeight="1" x14ac:dyDescent="0.35">
      <c r="B513" s="195"/>
      <c r="C513" s="159"/>
      <c r="D513" s="281"/>
      <c r="E513" s="36" t="s">
        <v>242</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(10)f MeSC OECD</vt:lpstr>
      <vt:lpstr>GHG emission targets</vt:lpstr>
      <vt:lpstr>Drop-down list</vt:lpstr>
      <vt:lpstr>'4.§ (10)f MeSC OECD'!_ftn1</vt:lpstr>
      <vt:lpstr>'4.§ (10)f MeSC OECD'!Nyomtatási_terület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2025-03-17T12:44:19Z</dcterms:modified>
</cp:coreProperties>
</file>